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ç\Desktop\"/>
    </mc:Choice>
  </mc:AlternateContent>
  <xr:revisionPtr revIDLastSave="0" documentId="13_ncr:1_{61730A12-A22F-49AA-8E09-285C4133CFFA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COIIRM" sheetId="4" r:id="rId1"/>
    <sheet name="AIIRM" sheetId="1" r:id="rId2"/>
    <sheet name="Hoja2" sheetId="2" r:id="rId3"/>
    <sheet name="Hoj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2" i="4" l="1"/>
  <c r="P7" i="4"/>
  <c r="P8" i="4"/>
  <c r="P4" i="4"/>
  <c r="P31" i="4"/>
  <c r="P34" i="4"/>
  <c r="P38" i="4"/>
  <c r="P39" i="4"/>
  <c r="P40" i="4"/>
  <c r="P41" i="4"/>
  <c r="P42" i="4"/>
  <c r="J49" i="4"/>
  <c r="D45" i="4"/>
  <c r="O55" i="4" l="1"/>
  <c r="N55" i="4"/>
  <c r="M55" i="4"/>
  <c r="L55" i="4"/>
  <c r="K55" i="4"/>
  <c r="J55" i="4"/>
  <c r="I55" i="4"/>
  <c r="H55" i="4"/>
  <c r="G55" i="4"/>
  <c r="F55" i="4"/>
  <c r="E55" i="4"/>
  <c r="D55" i="4"/>
  <c r="D57" i="4" s="1"/>
  <c r="P52" i="4"/>
  <c r="P49" i="4"/>
  <c r="P48" i="4"/>
  <c r="P47" i="4"/>
  <c r="P46" i="4"/>
  <c r="O45" i="4"/>
  <c r="N45" i="4"/>
  <c r="M45" i="4"/>
  <c r="L45" i="4"/>
  <c r="K45" i="4"/>
  <c r="J45" i="4"/>
  <c r="J57" i="4" s="1"/>
  <c r="I45" i="4"/>
  <c r="H45" i="4"/>
  <c r="G45" i="4"/>
  <c r="F45" i="4"/>
  <c r="F57" i="4" s="1"/>
  <c r="E45" i="4"/>
  <c r="P45" i="4" s="1"/>
  <c r="P37" i="4"/>
  <c r="P36" i="4"/>
  <c r="P35" i="4"/>
  <c r="P33" i="4"/>
  <c r="P32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1" i="4"/>
  <c r="P10" i="4"/>
  <c r="P9" i="4"/>
  <c r="P6" i="4"/>
  <c r="P5" i="4"/>
  <c r="M57" i="4" l="1"/>
  <c r="H57" i="4"/>
  <c r="K57" i="4"/>
  <c r="O57" i="4"/>
  <c r="I57" i="4"/>
  <c r="G57" i="4"/>
  <c r="N57" i="4"/>
  <c r="L57" i="4"/>
  <c r="P55" i="4"/>
  <c r="E57" i="4"/>
  <c r="R45" i="4"/>
  <c r="D13" i="1"/>
  <c r="P57" i="4" l="1"/>
  <c r="R57" i="4" s="1"/>
  <c r="P6" i="1"/>
  <c r="O19" i="1" l="1"/>
  <c r="K19" i="1"/>
  <c r="L19" i="1"/>
  <c r="M19" i="1"/>
  <c r="N19" i="1"/>
  <c r="D19" i="1"/>
  <c r="K13" i="1"/>
  <c r="L13" i="1"/>
  <c r="M13" i="1"/>
  <c r="N13" i="1"/>
  <c r="O13" i="1"/>
  <c r="P8" i="1"/>
  <c r="P9" i="1"/>
  <c r="P12" i="1"/>
  <c r="P14" i="1"/>
  <c r="P5" i="1"/>
  <c r="P4" i="1"/>
  <c r="K22" i="1" l="1"/>
  <c r="L22" i="1"/>
  <c r="M22" i="1"/>
  <c r="N22" i="1"/>
  <c r="O22" i="1"/>
  <c r="E19" i="1"/>
  <c r="F19" i="1"/>
  <c r="G19" i="1"/>
  <c r="H19" i="1"/>
  <c r="I19" i="1"/>
  <c r="J19" i="1"/>
  <c r="E13" i="1"/>
  <c r="F13" i="1"/>
  <c r="G13" i="1"/>
  <c r="H13" i="1"/>
  <c r="I13" i="1"/>
  <c r="J13" i="1"/>
  <c r="J22" i="1" l="1"/>
  <c r="F22" i="1"/>
  <c r="I22" i="1"/>
  <c r="E22" i="1"/>
  <c r="H22" i="1"/>
  <c r="G22" i="1"/>
  <c r="P19" i="1"/>
  <c r="D22" i="1"/>
  <c r="P13" i="1"/>
  <c r="R13" i="1" s="1"/>
  <c r="P22" i="1" l="1"/>
  <c r="R22" i="1" s="1"/>
</calcChain>
</file>

<file path=xl/sharedStrings.xml><?xml version="1.0" encoding="utf-8"?>
<sst xmlns="http://schemas.openxmlformats.org/spreadsheetml/2006/main" count="100" uniqueCount="78">
  <si>
    <t>TESORERIA</t>
  </si>
  <si>
    <t>COMUNIDADES</t>
  </si>
  <si>
    <t>TELEFONIA</t>
  </si>
  <si>
    <t>AEAT MOD 111</t>
  </si>
  <si>
    <t>SUELDOS</t>
  </si>
  <si>
    <t>SEG SOC</t>
  </si>
  <si>
    <t>GASTOS JUNTA</t>
  </si>
  <si>
    <t>Imaginanet</t>
  </si>
  <si>
    <t>ADA</t>
  </si>
  <si>
    <t>NCS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</si>
  <si>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</si>
  <si>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</si>
  <si>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</si>
  <si>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</si>
  <si>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</si>
  <si>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</si>
  <si>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</si>
  <si>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</si>
  <si>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</si>
  <si>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</si>
  <si>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</si>
  <si>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</si>
  <si>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CONSEJO</t>
  </si>
  <si>
    <t>VISADOS</t>
  </si>
  <si>
    <t>ATENCIONES PROTOCOL</t>
  </si>
  <si>
    <t>CUOTAS COL</t>
  </si>
  <si>
    <t>MANTEN INFORMÁTICA</t>
  </si>
  <si>
    <t>COMUNICACIÓN</t>
  </si>
  <si>
    <t>Subvenciones formación</t>
  </si>
  <si>
    <t>TESORERIA NETA</t>
  </si>
  <si>
    <t>SEGURO RCP</t>
  </si>
  <si>
    <t>PAGOS</t>
  </si>
  <si>
    <t>PF-V</t>
  </si>
  <si>
    <t>TOTAL PAGOS</t>
  </si>
  <si>
    <t>TOTALES</t>
  </si>
  <si>
    <t>MAT OF &amp; OTROS APROV</t>
  </si>
  <si>
    <t>CORREOS &amp;MENSAJERIA</t>
  </si>
  <si>
    <t>ALARMAS y Mant</t>
  </si>
  <si>
    <t>ACTOS SOCIALES</t>
  </si>
  <si>
    <t xml:space="preserve">AEAT IVA </t>
  </si>
  <si>
    <t>TOTAL COBROS</t>
  </si>
  <si>
    <t>COBROS</t>
  </si>
  <si>
    <t>LIMPIEZA</t>
  </si>
  <si>
    <t>CETA Inform</t>
  </si>
  <si>
    <t>MY ENERGIA ONER</t>
  </si>
  <si>
    <t>ABELLÁN</t>
  </si>
  <si>
    <t>VGP</t>
  </si>
  <si>
    <t>RENTING FOTOC</t>
  </si>
  <si>
    <t>Impuestos locales</t>
  </si>
  <si>
    <t>SECTOR 3 (NEGOCIAR)</t>
  </si>
  <si>
    <t>LOPD (Seem consult)</t>
  </si>
  <si>
    <t>Proyecto ESAMUR</t>
  </si>
  <si>
    <t>ASESORÍAS</t>
  </si>
  <si>
    <t>Fotocopias</t>
  </si>
  <si>
    <t>Otros Pagos PTES EJ 18</t>
  </si>
  <si>
    <t>CANON (  y Nueva IMP)</t>
  </si>
  <si>
    <t>Pagos VBLES</t>
  </si>
  <si>
    <t>Abogados Extras</t>
  </si>
  <si>
    <t>Excesos RC18</t>
  </si>
  <si>
    <t>Seguros Sedes</t>
  </si>
  <si>
    <t>Mutualidad</t>
  </si>
  <si>
    <t>Ingresos FINANCIEROS</t>
  </si>
  <si>
    <t>N.P.</t>
  </si>
  <si>
    <t>Vodafone (o N. P.)</t>
  </si>
  <si>
    <t>Voz IP (  o N. P)</t>
  </si>
  <si>
    <t>INVERSIONES (Ada,Ceta)</t>
  </si>
  <si>
    <t>CONVENIOS ( Esamur)</t>
  </si>
  <si>
    <t>amic DSF</t>
  </si>
  <si>
    <t>CUOTA FEDERACIÓN</t>
  </si>
  <si>
    <t>CURSOS</t>
  </si>
  <si>
    <t>CESIÓN CUOTAS AIIRM</t>
  </si>
  <si>
    <t>Otros:UPCT; Cetem</t>
  </si>
  <si>
    <t>Otros Ingresos: CURSOS</t>
  </si>
  <si>
    <t>Gtos financieros</t>
  </si>
  <si>
    <t>CESIÓN CUOTAS</t>
  </si>
  <si>
    <t>Crédito</t>
  </si>
  <si>
    <t>CESIÓN CUOTAS Aiirm</t>
  </si>
  <si>
    <t>INGRESOS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</si>
</sst>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" fontId="0" fillId="0" borderId="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0" xfId="0" applyNumberFormat="1" applyBorder="1"/>
    <xf numFmtId="4" fontId="6" fillId="0" borderId="0" xfId="0" applyNumberFormat="1" applyFont="1"/>
    <xf numFmtId="4" fontId="0" fillId="0" borderId="5" xfId="0" applyNumberFormat="1" applyBorder="1"/>
    <xf numFmtId="4" fontId="0" fillId="0" borderId="6" xfId="0" applyNumberFormat="1" applyBorder="1"/>
    <xf numFmtId="4" fontId="0" fillId="0" borderId="7" xfId="0" applyNumberFormat="1" applyBorder="1"/>
    <xf numFmtId="4" fontId="0" fillId="0" borderId="8" xfId="0" applyNumberFormat="1" applyBorder="1"/>
    <xf numFmtId="4" fontId="0" fillId="0" borderId="9" xfId="0" applyNumberFormat="1" applyBorder="1"/>
    <xf numFmtId="0" fontId="0" fillId="0" borderId="3" xfId="0" applyBorder="1"/>
    <xf numFmtId="4" fontId="0" fillId="0" borderId="4" xfId="0" applyNumberForma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applyBorder="1"/>
    <xf numFmtId="0" fontId="0" fillId="0" borderId="0" xfId="0" applyFill="1" applyBorder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Fill="1" applyBorder="1"/>
    <xf numFmtId="0" fontId="3" fillId="0" borderId="0" xfId="0" applyFont="1" applyAlignment="1">
      <alignment horizontal="center"/>
    </xf>
    <xf numFmtId="0" fontId="7" fillId="0" borderId="0" xfId="0" applyFont="1"/>
    <xf numFmtId="0" fontId="3" fillId="0" borderId="0" xfId="0" applyFont="1" applyFill="1" applyBorder="1"/>
    <xf numFmtId="4" fontId="0" fillId="0" borderId="12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45C09-7574-46E6-8BB3-4502EA13E496}">
  <sheetPr>
    <pageSetUpPr fitToPage="1"/>
  </sheetPr>
  <dimension ref="A1:U57"/>
  <sheetViews>
    <sheetView tabSelected="1" topLeftCell="A40" workbookViewId="0">
      <selection activeCell="R40" sqref="A1:R1048576"/>
    </sheetView>
  </sheetViews>
  <sheetFormatPr baseColWidth="10" defaultRowHeight="15" x14ac:dyDescent="0.25"/>
  <cols>
    <col min="1" max="1" width="10.7109375" customWidth="1"/>
  </cols>
  <sheetData>
    <row r="1" spans="1:16" x14ac:dyDescent="0.25">
      <c r="C1" t="s">
        <v>0</v>
      </c>
    </row>
    <row r="2" spans="1:16" x14ac:dyDescent="0.25">
      <c r="D2" s="2" t="s">
        <v>10</v>
      </c>
      <c r="E2" s="2" t="s">
        <v>11</v>
      </c>
      <c r="F2" s="2" t="s">
        <v>12</v>
      </c>
      <c r="G2" s="2" t="s">
        <v>13</v>
      </c>
      <c r="H2" s="2" t="s">
        <v>14</v>
      </c>
      <c r="I2" s="2" t="s">
        <v>15</v>
      </c>
      <c r="J2" s="2" t="s">
        <v>16</v>
      </c>
      <c r="K2" s="2" t="s">
        <v>17</v>
      </c>
      <c r="L2" s="3" t="s">
        <v>18</v>
      </c>
      <c r="M2" s="3" t="s">
        <v>19</v>
      </c>
      <c r="N2" s="3" t="s">
        <v>20</v>
      </c>
      <c r="O2" s="3" t="s">
        <v>21</v>
      </c>
      <c r="P2" s="3" t="s">
        <v>34</v>
      </c>
    </row>
    <row r="3" spans="1:16" ht="15.75" thickBot="1" x14ac:dyDescent="0.3">
      <c r="A3" s="20" t="s">
        <v>31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6" x14ac:dyDescent="0.25">
      <c r="B4" t="s">
        <v>4</v>
      </c>
      <c r="D4" s="7">
        <v>6400</v>
      </c>
      <c r="E4" s="7">
        <v>6400</v>
      </c>
      <c r="F4" s="7">
        <v>13200</v>
      </c>
      <c r="G4" s="7">
        <v>6400</v>
      </c>
      <c r="H4" s="7">
        <v>6400</v>
      </c>
      <c r="I4" s="7">
        <v>13200</v>
      </c>
      <c r="J4" s="7">
        <v>6400</v>
      </c>
      <c r="K4" s="7">
        <v>6400</v>
      </c>
      <c r="L4" s="7">
        <v>6400</v>
      </c>
      <c r="M4" s="7">
        <v>6400</v>
      </c>
      <c r="N4" s="7">
        <v>6400</v>
      </c>
      <c r="O4" s="24">
        <v>13200</v>
      </c>
      <c r="P4" s="12">
        <f>SUM(D4:O4)</f>
        <v>97200</v>
      </c>
    </row>
    <row r="5" spans="1:16" x14ac:dyDescent="0.25">
      <c r="B5" t="s">
        <v>5</v>
      </c>
      <c r="D5" s="8">
        <v>3700</v>
      </c>
      <c r="E5" s="8">
        <v>3700</v>
      </c>
      <c r="F5" s="8">
        <v>3700</v>
      </c>
      <c r="G5" s="8">
        <v>3700</v>
      </c>
      <c r="H5" s="8">
        <v>3700</v>
      </c>
      <c r="I5" s="8">
        <v>3700</v>
      </c>
      <c r="J5" s="8">
        <v>3700</v>
      </c>
      <c r="K5" s="8">
        <v>3700</v>
      </c>
      <c r="L5" s="8">
        <v>3700</v>
      </c>
      <c r="M5" s="8">
        <v>3700</v>
      </c>
      <c r="N5" s="8">
        <v>3700</v>
      </c>
      <c r="O5" s="1">
        <v>3700</v>
      </c>
      <c r="P5" s="13">
        <f t="shared" ref="P5:P52" si="0">SUM(D5:O5)</f>
        <v>44400</v>
      </c>
    </row>
    <row r="6" spans="1:16" x14ac:dyDescent="0.25">
      <c r="A6" t="s">
        <v>52</v>
      </c>
      <c r="B6" t="s">
        <v>45</v>
      </c>
      <c r="D6" s="8">
        <v>1149.5</v>
      </c>
      <c r="E6" s="8">
        <v>1149.5</v>
      </c>
      <c r="F6" s="8">
        <v>1149.5</v>
      </c>
      <c r="G6" s="8">
        <v>1149.5</v>
      </c>
      <c r="H6" s="8">
        <v>1149.5</v>
      </c>
      <c r="I6" s="8">
        <v>1149.5</v>
      </c>
      <c r="J6" s="8">
        <v>1149.5</v>
      </c>
      <c r="K6" s="8">
        <v>1149.5</v>
      </c>
      <c r="L6" s="8">
        <v>1149.5</v>
      </c>
      <c r="M6" s="8">
        <v>1149.5</v>
      </c>
      <c r="N6" s="8">
        <v>1149.5</v>
      </c>
      <c r="O6" s="8">
        <v>1149.5</v>
      </c>
      <c r="P6" s="13">
        <f>SUM(D6:O6)</f>
        <v>13794</v>
      </c>
    </row>
    <row r="7" spans="1:16" x14ac:dyDescent="0.25">
      <c r="B7" t="s">
        <v>49</v>
      </c>
      <c r="D7" s="8">
        <v>508.2</v>
      </c>
      <c r="E7" s="8">
        <v>508.2</v>
      </c>
      <c r="F7" s="8">
        <v>400</v>
      </c>
      <c r="G7" s="8">
        <v>400</v>
      </c>
      <c r="H7" s="8">
        <v>400</v>
      </c>
      <c r="I7" s="8">
        <v>400</v>
      </c>
      <c r="J7" s="8">
        <v>400</v>
      </c>
      <c r="K7" s="8">
        <v>400</v>
      </c>
      <c r="L7" s="8">
        <v>400</v>
      </c>
      <c r="M7" s="8">
        <v>400</v>
      </c>
      <c r="N7" s="8">
        <v>400</v>
      </c>
      <c r="O7" s="8">
        <v>400</v>
      </c>
      <c r="P7" s="13">
        <f t="shared" ref="P7:P8" si="1">SUM(D7:O7)</f>
        <v>5016.3999999999996</v>
      </c>
    </row>
    <row r="8" spans="1:16" x14ac:dyDescent="0.25">
      <c r="B8" t="s">
        <v>46</v>
      </c>
      <c r="D8" s="8"/>
      <c r="E8" s="8"/>
      <c r="F8" s="8"/>
      <c r="G8" s="8">
        <v>477</v>
      </c>
      <c r="H8" s="8"/>
      <c r="I8" s="8"/>
      <c r="J8" s="8">
        <v>477</v>
      </c>
      <c r="K8" s="8"/>
      <c r="L8" s="8"/>
      <c r="M8" s="8">
        <v>477</v>
      </c>
      <c r="N8" s="8"/>
      <c r="O8" s="1"/>
      <c r="P8" s="13">
        <f t="shared" si="1"/>
        <v>1431</v>
      </c>
    </row>
    <row r="9" spans="1:16" x14ac:dyDescent="0.25">
      <c r="A9" t="s">
        <v>2</v>
      </c>
      <c r="B9" t="s">
        <v>64</v>
      </c>
      <c r="D9" s="8">
        <v>267</v>
      </c>
      <c r="E9" s="8">
        <v>250</v>
      </c>
      <c r="F9" s="8">
        <v>200</v>
      </c>
      <c r="G9" s="8">
        <v>200</v>
      </c>
      <c r="H9" s="8">
        <v>200</v>
      </c>
      <c r="I9" s="8">
        <v>200</v>
      </c>
      <c r="J9" s="8">
        <v>200</v>
      </c>
      <c r="K9" s="8">
        <v>200</v>
      </c>
      <c r="L9" s="8">
        <v>200</v>
      </c>
      <c r="M9" s="8">
        <v>200</v>
      </c>
      <c r="N9" s="8">
        <v>200</v>
      </c>
      <c r="O9" s="8">
        <v>200</v>
      </c>
      <c r="P9" s="13">
        <f t="shared" si="0"/>
        <v>2517</v>
      </c>
    </row>
    <row r="10" spans="1:16" x14ac:dyDescent="0.25">
      <c r="B10" t="s">
        <v>63</v>
      </c>
      <c r="D10" s="8">
        <v>210</v>
      </c>
      <c r="E10" s="8">
        <v>210</v>
      </c>
      <c r="F10" s="8">
        <v>140</v>
      </c>
      <c r="G10" s="8">
        <v>140</v>
      </c>
      <c r="H10" s="8">
        <v>140</v>
      </c>
      <c r="I10" s="8">
        <v>140</v>
      </c>
      <c r="J10" s="8">
        <v>140</v>
      </c>
      <c r="K10" s="8">
        <v>140</v>
      </c>
      <c r="L10" s="8">
        <v>140</v>
      </c>
      <c r="M10" s="8">
        <v>140</v>
      </c>
      <c r="N10" s="8">
        <v>140</v>
      </c>
      <c r="O10" s="8">
        <v>140</v>
      </c>
      <c r="P10" s="13">
        <f t="shared" si="0"/>
        <v>1820</v>
      </c>
    </row>
    <row r="11" spans="1:16" x14ac:dyDescent="0.25">
      <c r="B11" t="s">
        <v>44</v>
      </c>
      <c r="D11" s="8">
        <v>460</v>
      </c>
      <c r="E11" s="8">
        <v>460</v>
      </c>
      <c r="F11" s="8">
        <v>460</v>
      </c>
      <c r="G11" s="8">
        <v>460</v>
      </c>
      <c r="H11" s="8">
        <v>460</v>
      </c>
      <c r="I11" s="8">
        <v>460</v>
      </c>
      <c r="J11" s="8">
        <v>460</v>
      </c>
      <c r="K11" s="8">
        <v>460</v>
      </c>
      <c r="L11" s="8">
        <v>460</v>
      </c>
      <c r="M11" s="8">
        <v>460</v>
      </c>
      <c r="N11" s="8">
        <v>460</v>
      </c>
      <c r="O11" s="8">
        <v>460</v>
      </c>
      <c r="P11" s="13">
        <f t="shared" si="0"/>
        <v>5520</v>
      </c>
    </row>
    <row r="12" spans="1:16" x14ac:dyDescent="0.25">
      <c r="A12" t="s">
        <v>1</v>
      </c>
      <c r="D12" s="8">
        <v>480</v>
      </c>
      <c r="E12" s="8">
        <v>480</v>
      </c>
      <c r="F12" s="8">
        <v>480</v>
      </c>
      <c r="G12" s="8">
        <v>480</v>
      </c>
      <c r="H12" s="8">
        <v>480</v>
      </c>
      <c r="I12" s="8">
        <v>480</v>
      </c>
      <c r="J12" s="8">
        <v>480</v>
      </c>
      <c r="K12" s="8">
        <v>480</v>
      </c>
      <c r="L12" s="8">
        <v>480</v>
      </c>
      <c r="M12" s="8">
        <v>480</v>
      </c>
      <c r="N12" s="8">
        <v>480</v>
      </c>
      <c r="O12" s="8">
        <v>480</v>
      </c>
      <c r="P12" s="13">
        <f t="shared" si="0"/>
        <v>5760</v>
      </c>
    </row>
    <row r="13" spans="1:16" x14ac:dyDescent="0.25">
      <c r="A13" t="s">
        <v>53</v>
      </c>
      <c r="B13" t="s">
        <v>55</v>
      </c>
      <c r="D13" s="8">
        <v>1439</v>
      </c>
      <c r="E13" s="25">
        <v>0</v>
      </c>
      <c r="F13" s="8"/>
      <c r="G13" s="8">
        <v>200</v>
      </c>
      <c r="H13" s="8"/>
      <c r="I13" s="8"/>
      <c r="J13" s="8">
        <v>200</v>
      </c>
      <c r="K13" s="8"/>
      <c r="L13" s="8"/>
      <c r="M13" s="8">
        <v>200</v>
      </c>
      <c r="N13" s="8"/>
      <c r="O13" s="1"/>
      <c r="P13" s="13">
        <f>SUM(D13:O13)</f>
        <v>2039</v>
      </c>
    </row>
    <row r="14" spans="1:16" x14ac:dyDescent="0.25">
      <c r="B14" t="s">
        <v>47</v>
      </c>
      <c r="D14" s="8">
        <v>146.28</v>
      </c>
      <c r="E14" s="8">
        <v>146.28</v>
      </c>
      <c r="F14" s="8">
        <v>120</v>
      </c>
      <c r="G14" s="8">
        <v>120</v>
      </c>
      <c r="H14" s="8">
        <v>120</v>
      </c>
      <c r="I14" s="8">
        <v>120</v>
      </c>
      <c r="J14" s="8">
        <v>120</v>
      </c>
      <c r="K14" s="8">
        <v>120</v>
      </c>
      <c r="L14" s="8">
        <v>120</v>
      </c>
      <c r="M14" s="8">
        <v>120</v>
      </c>
      <c r="N14" s="8">
        <v>120</v>
      </c>
      <c r="O14" s="8">
        <v>120</v>
      </c>
      <c r="P14" s="13">
        <f t="shared" si="0"/>
        <v>1492.56</v>
      </c>
    </row>
    <row r="15" spans="1:16" x14ac:dyDescent="0.25">
      <c r="B15" t="s">
        <v>22</v>
      </c>
      <c r="D15" s="8">
        <v>1693.28</v>
      </c>
      <c r="E15" s="8"/>
      <c r="F15" s="8"/>
      <c r="G15" s="8">
        <v>1693.28</v>
      </c>
      <c r="H15" s="8"/>
      <c r="I15" s="8"/>
      <c r="J15" s="8">
        <v>1693.28</v>
      </c>
      <c r="K15" s="8"/>
      <c r="L15" s="8"/>
      <c r="M15" s="8">
        <v>1693.28</v>
      </c>
      <c r="N15" s="8"/>
      <c r="O15" s="1"/>
      <c r="P15" s="13">
        <f t="shared" si="0"/>
        <v>6773.12</v>
      </c>
    </row>
    <row r="16" spans="1:16" x14ac:dyDescent="0.25">
      <c r="B16" t="s">
        <v>27</v>
      </c>
      <c r="D16" s="8">
        <v>220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1"/>
      <c r="P16" s="13">
        <f t="shared" si="0"/>
        <v>220</v>
      </c>
    </row>
    <row r="17" spans="1:16" x14ac:dyDescent="0.25">
      <c r="B17" t="s">
        <v>42</v>
      </c>
      <c r="D17" s="8">
        <v>566.05999999999995</v>
      </c>
      <c r="E17" s="8">
        <v>320.89</v>
      </c>
      <c r="F17" s="8">
        <v>245</v>
      </c>
      <c r="G17" s="8">
        <v>245</v>
      </c>
      <c r="H17" s="8">
        <v>245</v>
      </c>
      <c r="I17" s="8">
        <v>245</v>
      </c>
      <c r="J17" s="8">
        <v>245</v>
      </c>
      <c r="K17" s="8">
        <v>245</v>
      </c>
      <c r="L17" s="8">
        <v>245</v>
      </c>
      <c r="M17" s="8">
        <v>245</v>
      </c>
      <c r="N17" s="8">
        <v>245</v>
      </c>
      <c r="O17" s="8">
        <v>245</v>
      </c>
      <c r="P17" s="13">
        <f t="shared" si="0"/>
        <v>3336.95</v>
      </c>
    </row>
    <row r="18" spans="1:16" x14ac:dyDescent="0.25">
      <c r="B18" t="s">
        <v>26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1"/>
      <c r="P18" s="13">
        <f t="shared" si="0"/>
        <v>0</v>
      </c>
    </row>
    <row r="19" spans="1:16" x14ac:dyDescent="0.25">
      <c r="B19" s="26" t="s">
        <v>62</v>
      </c>
      <c r="C19" t="s">
        <v>7</v>
      </c>
      <c r="D19" s="8">
        <v>453.75</v>
      </c>
      <c r="E19" s="8">
        <v>453.75</v>
      </c>
      <c r="F19" s="8">
        <v>200</v>
      </c>
      <c r="G19" s="8">
        <v>200</v>
      </c>
      <c r="H19" s="8">
        <v>200</v>
      </c>
      <c r="I19" s="8">
        <v>200</v>
      </c>
      <c r="J19" s="8">
        <v>200</v>
      </c>
      <c r="K19" s="8">
        <v>200</v>
      </c>
      <c r="L19" s="8">
        <v>200</v>
      </c>
      <c r="M19" s="8">
        <v>200</v>
      </c>
      <c r="N19" s="8">
        <v>200</v>
      </c>
      <c r="O19" s="8">
        <v>200</v>
      </c>
      <c r="P19" s="13">
        <f t="shared" si="0"/>
        <v>2907.5</v>
      </c>
    </row>
    <row r="20" spans="1:16" x14ac:dyDescent="0.25">
      <c r="C20" t="s">
        <v>43</v>
      </c>
      <c r="D20" s="8">
        <v>235.95</v>
      </c>
      <c r="E20" s="8">
        <v>235.95</v>
      </c>
      <c r="F20" s="8">
        <v>235.95</v>
      </c>
      <c r="G20" s="8">
        <v>235.95</v>
      </c>
      <c r="H20" s="8">
        <v>235.95</v>
      </c>
      <c r="I20" s="8">
        <v>235.95</v>
      </c>
      <c r="J20" s="8">
        <v>235.95</v>
      </c>
      <c r="K20" s="8">
        <v>235.95</v>
      </c>
      <c r="L20" s="8">
        <v>235.95</v>
      </c>
      <c r="M20" s="8">
        <v>235.95</v>
      </c>
      <c r="N20" s="8">
        <v>235.95</v>
      </c>
      <c r="O20" s="8">
        <v>235.95</v>
      </c>
      <c r="P20" s="13">
        <f t="shared" si="0"/>
        <v>2831.3999999999996</v>
      </c>
    </row>
    <row r="21" spans="1:16" x14ac:dyDescent="0.25">
      <c r="C21" t="s">
        <v>8</v>
      </c>
      <c r="D21" s="8"/>
      <c r="E21" s="8"/>
      <c r="F21" s="8">
        <v>598.59</v>
      </c>
      <c r="G21" s="8"/>
      <c r="H21" s="8"/>
      <c r="I21" s="8">
        <v>600</v>
      </c>
      <c r="J21" s="8"/>
      <c r="K21" s="8"/>
      <c r="L21" s="8">
        <v>600</v>
      </c>
      <c r="M21" s="8"/>
      <c r="N21" s="8">
        <v>108</v>
      </c>
      <c r="O21" s="1">
        <v>600</v>
      </c>
      <c r="P21" s="13">
        <f t="shared" si="0"/>
        <v>2506.59</v>
      </c>
    </row>
    <row r="22" spans="1:16" x14ac:dyDescent="0.25">
      <c r="C22" t="s">
        <v>9</v>
      </c>
      <c r="D22" s="8">
        <v>150</v>
      </c>
      <c r="E22" s="8"/>
      <c r="F22" s="8"/>
      <c r="G22" s="8">
        <v>150</v>
      </c>
      <c r="H22" s="8"/>
      <c r="I22" s="8"/>
      <c r="J22" s="8">
        <v>150</v>
      </c>
      <c r="K22" s="8"/>
      <c r="L22" s="8"/>
      <c r="M22" s="8">
        <v>150</v>
      </c>
      <c r="N22" s="8"/>
      <c r="O22" s="1"/>
      <c r="P22" s="13">
        <f t="shared" si="0"/>
        <v>600</v>
      </c>
    </row>
    <row r="23" spans="1:16" x14ac:dyDescent="0.25">
      <c r="A23" t="s">
        <v>32</v>
      </c>
      <c r="B23" t="s">
        <v>24</v>
      </c>
      <c r="D23" s="8"/>
      <c r="E23" s="8"/>
      <c r="F23" s="8"/>
      <c r="G23" s="8">
        <v>1600</v>
      </c>
      <c r="H23" s="8"/>
      <c r="I23" s="8"/>
      <c r="J23" s="8"/>
      <c r="K23" s="8"/>
      <c r="L23" s="8"/>
      <c r="M23" s="8"/>
      <c r="N23" s="8"/>
      <c r="O23" s="1"/>
      <c r="P23" s="13">
        <f t="shared" si="0"/>
        <v>1600</v>
      </c>
    </row>
    <row r="24" spans="1:16" x14ac:dyDescent="0.25">
      <c r="B24" t="s">
        <v>6</v>
      </c>
      <c r="D24" s="8"/>
      <c r="E24" s="8">
        <v>600</v>
      </c>
      <c r="F24" s="8">
        <v>600</v>
      </c>
      <c r="G24" s="8">
        <v>600</v>
      </c>
      <c r="H24" s="8">
        <v>600</v>
      </c>
      <c r="I24" s="8">
        <v>600</v>
      </c>
      <c r="J24" s="8">
        <v>600</v>
      </c>
      <c r="K24" s="8">
        <v>600</v>
      </c>
      <c r="L24" s="8">
        <v>600</v>
      </c>
      <c r="M24" s="8">
        <v>600</v>
      </c>
      <c r="N24" s="8">
        <v>600</v>
      </c>
      <c r="O24" s="8">
        <v>600</v>
      </c>
      <c r="P24" s="13">
        <f t="shared" si="0"/>
        <v>6600</v>
      </c>
    </row>
    <row r="25" spans="1:16" x14ac:dyDescent="0.25">
      <c r="B25" t="s">
        <v>37</v>
      </c>
      <c r="D25" s="8">
        <v>100</v>
      </c>
      <c r="E25" s="8">
        <v>100</v>
      </c>
      <c r="F25" s="8">
        <v>100</v>
      </c>
      <c r="G25" s="8">
        <v>100</v>
      </c>
      <c r="H25" s="8">
        <v>300</v>
      </c>
      <c r="I25" s="8">
        <v>100</v>
      </c>
      <c r="J25" s="8">
        <v>100</v>
      </c>
      <c r="K25" s="8">
        <v>100</v>
      </c>
      <c r="L25" s="8">
        <v>100</v>
      </c>
      <c r="M25" s="8">
        <v>150</v>
      </c>
      <c r="N25" s="8">
        <v>100</v>
      </c>
      <c r="O25" s="1">
        <v>1200</v>
      </c>
      <c r="P25" s="13">
        <f t="shared" si="0"/>
        <v>2550</v>
      </c>
    </row>
    <row r="26" spans="1:16" x14ac:dyDescent="0.25">
      <c r="B26" t="s">
        <v>35</v>
      </c>
      <c r="D26" s="8">
        <v>107</v>
      </c>
      <c r="E26" s="8">
        <v>450</v>
      </c>
      <c r="F26" s="8">
        <v>300</v>
      </c>
      <c r="G26" s="8">
        <v>60</v>
      </c>
      <c r="H26" s="8">
        <v>100</v>
      </c>
      <c r="I26" s="8">
        <v>100</v>
      </c>
      <c r="J26" s="8">
        <v>100</v>
      </c>
      <c r="K26" s="8"/>
      <c r="L26" s="8">
        <v>100</v>
      </c>
      <c r="M26" s="8">
        <v>100</v>
      </c>
      <c r="N26" s="8">
        <v>100</v>
      </c>
      <c r="O26" s="8">
        <v>100</v>
      </c>
      <c r="P26" s="13">
        <f t="shared" si="0"/>
        <v>1617</v>
      </c>
    </row>
    <row r="27" spans="1:16" x14ac:dyDescent="0.25">
      <c r="B27" t="s">
        <v>36</v>
      </c>
      <c r="D27" s="8">
        <v>70</v>
      </c>
      <c r="E27" s="8">
        <v>500</v>
      </c>
      <c r="F27" s="8">
        <v>60</v>
      </c>
      <c r="G27" s="8">
        <v>60</v>
      </c>
      <c r="H27" s="8">
        <v>500</v>
      </c>
      <c r="I27" s="8">
        <v>60</v>
      </c>
      <c r="J27" s="8">
        <v>60</v>
      </c>
      <c r="K27" s="8">
        <v>20</v>
      </c>
      <c r="L27" s="8">
        <v>70</v>
      </c>
      <c r="M27" s="8">
        <v>60</v>
      </c>
      <c r="N27" s="8">
        <v>60</v>
      </c>
      <c r="O27" s="1">
        <v>500</v>
      </c>
      <c r="P27" s="13">
        <f t="shared" si="0"/>
        <v>2020</v>
      </c>
    </row>
    <row r="28" spans="1:16" x14ac:dyDescent="0.25">
      <c r="B28" t="s">
        <v>59</v>
      </c>
      <c r="D28" s="8"/>
      <c r="E28" s="8"/>
      <c r="F28" s="8"/>
      <c r="G28" s="8">
        <v>310</v>
      </c>
      <c r="H28" s="8"/>
      <c r="I28" s="8"/>
      <c r="J28" s="8"/>
      <c r="K28" s="8"/>
      <c r="L28" s="8"/>
      <c r="M28" s="8">
        <v>970</v>
      </c>
      <c r="N28" s="8"/>
      <c r="O28" s="1"/>
      <c r="P28" s="13">
        <f t="shared" si="0"/>
        <v>1280</v>
      </c>
    </row>
    <row r="29" spans="1:16" x14ac:dyDescent="0.25">
      <c r="B29" t="s">
        <v>60</v>
      </c>
      <c r="D29" s="8"/>
      <c r="E29" s="8"/>
      <c r="F29" s="8">
        <v>4300</v>
      </c>
      <c r="G29" s="8"/>
      <c r="H29" s="8"/>
      <c r="I29" s="8">
        <v>4300</v>
      </c>
      <c r="J29" s="8"/>
      <c r="K29" s="8"/>
      <c r="L29" s="8">
        <v>4300</v>
      </c>
      <c r="M29" s="8"/>
      <c r="N29" s="8"/>
      <c r="O29" s="1">
        <v>4300</v>
      </c>
      <c r="P29" s="13">
        <f t="shared" si="0"/>
        <v>17200</v>
      </c>
    </row>
    <row r="30" spans="1:16" x14ac:dyDescent="0.25">
      <c r="B30" t="s">
        <v>30</v>
      </c>
      <c r="D30" s="8"/>
      <c r="E30" s="8"/>
      <c r="F30" s="8"/>
      <c r="G30" s="8"/>
      <c r="H30" s="8"/>
      <c r="I30" s="8">
        <v>25000</v>
      </c>
      <c r="J30" s="8"/>
      <c r="K30" s="8"/>
      <c r="L30" s="8"/>
      <c r="M30" s="8"/>
      <c r="N30" s="8"/>
      <c r="O30" s="1">
        <v>25000</v>
      </c>
      <c r="P30" s="13">
        <f t="shared" si="0"/>
        <v>50000</v>
      </c>
    </row>
    <row r="31" spans="1:16" x14ac:dyDescent="0.25">
      <c r="B31" t="s">
        <v>50</v>
      </c>
      <c r="D31" s="8">
        <v>600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1"/>
      <c r="P31" s="13">
        <f t="shared" si="0"/>
        <v>600</v>
      </c>
    </row>
    <row r="32" spans="1:16" x14ac:dyDescent="0.25">
      <c r="B32" t="s">
        <v>39</v>
      </c>
      <c r="D32" s="8">
        <v>7000</v>
      </c>
      <c r="E32" s="8"/>
      <c r="F32" s="8"/>
      <c r="G32" s="8">
        <v>6500</v>
      </c>
      <c r="H32" s="8"/>
      <c r="I32" s="8"/>
      <c r="J32" s="8">
        <v>6500</v>
      </c>
      <c r="K32" s="8"/>
      <c r="L32" s="8"/>
      <c r="M32" s="8">
        <v>6500</v>
      </c>
      <c r="N32" s="8"/>
      <c r="O32" s="1"/>
      <c r="P32" s="13">
        <f t="shared" si="0"/>
        <v>26500</v>
      </c>
    </row>
    <row r="33" spans="1:21" x14ac:dyDescent="0.25">
      <c r="B33" t="s">
        <v>3</v>
      </c>
      <c r="D33" s="8">
        <v>5250</v>
      </c>
      <c r="E33" s="8"/>
      <c r="F33" s="8"/>
      <c r="G33" s="8">
        <v>5250</v>
      </c>
      <c r="H33" s="8"/>
      <c r="I33" s="8"/>
      <c r="J33" s="8">
        <v>5250</v>
      </c>
      <c r="K33" s="8"/>
      <c r="L33" s="8"/>
      <c r="M33" s="8">
        <v>5250</v>
      </c>
      <c r="N33" s="8"/>
      <c r="O33" s="1"/>
      <c r="P33" s="13">
        <f t="shared" si="0"/>
        <v>21000</v>
      </c>
    </row>
    <row r="34" spans="1:21" x14ac:dyDescent="0.25">
      <c r="B34" t="s">
        <v>48</v>
      </c>
      <c r="D34" s="8"/>
      <c r="E34" s="8"/>
      <c r="F34" s="8"/>
      <c r="G34" s="8"/>
      <c r="H34" s="8"/>
      <c r="I34" s="8"/>
      <c r="J34" s="8">
        <v>1500</v>
      </c>
      <c r="K34" s="8">
        <v>900</v>
      </c>
      <c r="L34" s="8"/>
      <c r="M34" s="8">
        <v>1500</v>
      </c>
      <c r="N34" s="8"/>
      <c r="O34" s="1"/>
      <c r="P34" s="13">
        <f t="shared" si="0"/>
        <v>3900</v>
      </c>
    </row>
    <row r="35" spans="1:21" x14ac:dyDescent="0.25">
      <c r="B35" t="s">
        <v>28</v>
      </c>
      <c r="D35" s="8"/>
      <c r="E35" s="8">
        <v>3230.56</v>
      </c>
      <c r="F35" s="8"/>
      <c r="G35" s="8"/>
      <c r="H35" s="8"/>
      <c r="I35" s="8">
        <v>4000</v>
      </c>
      <c r="J35" s="8"/>
      <c r="K35" s="8"/>
      <c r="L35" s="8"/>
      <c r="M35" s="8">
        <v>5000</v>
      </c>
      <c r="N35" s="8"/>
      <c r="O35" s="1"/>
      <c r="P35" s="13">
        <f t="shared" si="0"/>
        <v>12230.56</v>
      </c>
    </row>
    <row r="36" spans="1:21" x14ac:dyDescent="0.25">
      <c r="B36" t="s">
        <v>51</v>
      </c>
      <c r="D36" s="8"/>
      <c r="E36" s="8">
        <v>15000</v>
      </c>
      <c r="F36" s="8"/>
      <c r="G36" s="8"/>
      <c r="H36" s="8"/>
      <c r="I36" s="8"/>
      <c r="J36" s="8"/>
      <c r="K36" s="8"/>
      <c r="L36" s="8">
        <v>44250</v>
      </c>
      <c r="M36" s="8"/>
      <c r="N36" s="8"/>
      <c r="O36" s="1"/>
      <c r="P36" s="13">
        <f t="shared" si="0"/>
        <v>59250</v>
      </c>
    </row>
    <row r="37" spans="1:21" x14ac:dyDescent="0.25">
      <c r="A37" s="21"/>
      <c r="B37" s="22" t="s">
        <v>54</v>
      </c>
      <c r="C37" s="21"/>
      <c r="D37" s="8">
        <v>14000</v>
      </c>
      <c r="E37" s="10">
        <v>3300</v>
      </c>
      <c r="F37" s="8"/>
      <c r="G37" s="10"/>
      <c r="H37" s="8"/>
      <c r="I37" s="10"/>
      <c r="J37" s="8"/>
      <c r="K37" s="10"/>
      <c r="L37" s="8"/>
      <c r="M37" s="10"/>
      <c r="N37" s="8"/>
      <c r="O37" s="10"/>
      <c r="P37" s="13">
        <f t="shared" si="0"/>
        <v>17300</v>
      </c>
      <c r="Q37" s="21"/>
      <c r="R37" s="21"/>
      <c r="S37" s="21"/>
      <c r="T37" s="21"/>
      <c r="U37" s="21"/>
    </row>
    <row r="38" spans="1:21" x14ac:dyDescent="0.25">
      <c r="A38" s="21"/>
      <c r="B38" s="22" t="s">
        <v>57</v>
      </c>
      <c r="C38" s="21"/>
      <c r="D38" s="8"/>
      <c r="E38" s="10">
        <v>1633.5</v>
      </c>
      <c r="F38" s="8"/>
      <c r="G38" s="10"/>
      <c r="H38" s="8"/>
      <c r="I38" s="10"/>
      <c r="J38" s="8"/>
      <c r="K38" s="10"/>
      <c r="L38" s="8"/>
      <c r="M38" s="10"/>
      <c r="N38" s="8"/>
      <c r="O38" s="10"/>
      <c r="P38" s="13">
        <f t="shared" si="0"/>
        <v>1633.5</v>
      </c>
      <c r="Q38" s="21"/>
      <c r="R38" s="21"/>
      <c r="S38" s="21"/>
      <c r="T38" s="21"/>
      <c r="U38" s="21"/>
    </row>
    <row r="39" spans="1:21" x14ac:dyDescent="0.25">
      <c r="A39" s="21"/>
      <c r="B39" s="28" t="s">
        <v>69</v>
      </c>
      <c r="C39" s="21"/>
      <c r="D39" s="8"/>
      <c r="E39" s="10"/>
      <c r="F39" s="8"/>
      <c r="G39" s="10"/>
      <c r="H39" s="8"/>
      <c r="I39" s="10"/>
      <c r="J39" s="8"/>
      <c r="K39" s="10"/>
      <c r="L39" s="8"/>
      <c r="M39" s="10"/>
      <c r="N39" s="8"/>
      <c r="O39" s="10"/>
      <c r="P39" s="13">
        <f t="shared" si="0"/>
        <v>0</v>
      </c>
      <c r="Q39" s="21"/>
      <c r="R39" s="21"/>
      <c r="S39" s="21"/>
      <c r="T39" s="21"/>
      <c r="U39" s="21"/>
    </row>
    <row r="40" spans="1:21" x14ac:dyDescent="0.25">
      <c r="A40" s="21"/>
      <c r="B40" s="22" t="s">
        <v>71</v>
      </c>
      <c r="C40" s="21"/>
      <c r="D40" s="8"/>
      <c r="E40" s="10"/>
      <c r="F40" s="8">
        <v>2000</v>
      </c>
      <c r="G40" s="10"/>
      <c r="H40" s="8"/>
      <c r="I40" s="10">
        <v>100</v>
      </c>
      <c r="J40" s="8"/>
      <c r="K40" s="10"/>
      <c r="L40" s="8">
        <v>100</v>
      </c>
      <c r="M40" s="10"/>
      <c r="N40" s="8"/>
      <c r="O40" s="10">
        <v>100</v>
      </c>
      <c r="P40" s="13">
        <f t="shared" si="0"/>
        <v>2300</v>
      </c>
      <c r="Q40" s="21"/>
      <c r="R40" s="21"/>
      <c r="S40" s="21"/>
      <c r="T40" s="21"/>
      <c r="U40" s="21"/>
    </row>
    <row r="41" spans="1:21" x14ac:dyDescent="0.25">
      <c r="A41" s="21"/>
      <c r="B41" s="22" t="s">
        <v>70</v>
      </c>
      <c r="C41" s="21"/>
      <c r="D41" s="8"/>
      <c r="E41" s="10"/>
      <c r="F41" s="8"/>
      <c r="G41" s="10"/>
      <c r="H41" s="8"/>
      <c r="I41" s="10"/>
      <c r="J41" s="8"/>
      <c r="K41" s="10"/>
      <c r="L41" s="8"/>
      <c r="M41" s="10"/>
      <c r="N41" s="8"/>
      <c r="O41" s="10"/>
      <c r="P41" s="13">
        <f t="shared" si="0"/>
        <v>0</v>
      </c>
      <c r="Q41" s="21"/>
      <c r="R41" s="21"/>
      <c r="S41" s="21"/>
      <c r="T41" s="21"/>
      <c r="U41" s="21"/>
    </row>
    <row r="42" spans="1:21" x14ac:dyDescent="0.25">
      <c r="A42" t="s">
        <v>56</v>
      </c>
      <c r="B42" s="22" t="s">
        <v>65</v>
      </c>
      <c r="D42" s="9"/>
      <c r="E42" s="23">
        <v>1954.54</v>
      </c>
      <c r="F42" s="9"/>
      <c r="G42" s="23">
        <v>2000</v>
      </c>
      <c r="H42" s="9">
        <v>1954.54</v>
      </c>
      <c r="I42" s="23"/>
      <c r="J42" s="9"/>
      <c r="K42" s="23">
        <v>1954.54</v>
      </c>
      <c r="L42" s="9"/>
      <c r="M42" s="23"/>
      <c r="N42" s="9">
        <v>1954.54</v>
      </c>
      <c r="O42" s="23"/>
      <c r="P42" s="29">
        <f t="shared" si="0"/>
        <v>9818.16</v>
      </c>
    </row>
    <row r="43" spans="1:21" x14ac:dyDescent="0.25">
      <c r="B43" s="22" t="s">
        <v>76</v>
      </c>
      <c r="D43" s="10">
        <v>22600</v>
      </c>
      <c r="E43" s="10" t="s">
        <v>75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</row>
    <row r="44" spans="1:21" ht="15.75" thickBot="1" x14ac:dyDescent="0.3">
      <c r="D44" s="10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21" ht="16.5" thickBot="1" x14ac:dyDescent="0.3">
      <c r="B45" s="5" t="s">
        <v>33</v>
      </c>
      <c r="D45" s="15">
        <f>SUM(D4:D42)</f>
        <v>45206.020000000004</v>
      </c>
      <c r="E45" s="16">
        <f t="shared" ref="E45:O45" si="2">SUM(E4:E44)</f>
        <v>41083.170000000006</v>
      </c>
      <c r="F45" s="16">
        <f t="shared" si="2"/>
        <v>28489.040000000001</v>
      </c>
      <c r="G45" s="16">
        <f t="shared" si="2"/>
        <v>32730.730000000003</v>
      </c>
      <c r="H45" s="16">
        <f t="shared" si="2"/>
        <v>17184.990000000002</v>
      </c>
      <c r="I45" s="16">
        <f t="shared" si="2"/>
        <v>55390.45</v>
      </c>
      <c r="J45" s="16">
        <f t="shared" si="2"/>
        <v>30360.730000000003</v>
      </c>
      <c r="K45" s="16">
        <f t="shared" si="2"/>
        <v>17304.990000000002</v>
      </c>
      <c r="L45" s="16">
        <f t="shared" si="2"/>
        <v>63850.45</v>
      </c>
      <c r="M45" s="16">
        <f t="shared" si="2"/>
        <v>36380.730000000003</v>
      </c>
      <c r="N45" s="16">
        <f t="shared" si="2"/>
        <v>16652.990000000002</v>
      </c>
      <c r="O45" s="16">
        <f t="shared" si="2"/>
        <v>52930.45</v>
      </c>
      <c r="P45" s="18">
        <f>SUM(D45:O45)</f>
        <v>437564.74000000005</v>
      </c>
      <c r="R45" s="1">
        <f>SUM(D44:Q45)/12</f>
        <v>72927.45666666668</v>
      </c>
    </row>
    <row r="46" spans="1:21" x14ac:dyDescent="0.25">
      <c r="A46" s="19" t="s">
        <v>41</v>
      </c>
      <c r="B46" s="4"/>
      <c r="D46" s="10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>
        <f t="shared" si="0"/>
        <v>0</v>
      </c>
    </row>
    <row r="47" spans="1:21" x14ac:dyDescent="0.25">
      <c r="B47" t="s">
        <v>23</v>
      </c>
      <c r="D47" s="7">
        <v>12000</v>
      </c>
      <c r="E47" s="7">
        <v>13000</v>
      </c>
      <c r="F47" s="7">
        <v>13000</v>
      </c>
      <c r="G47" s="7">
        <v>13000</v>
      </c>
      <c r="H47" s="7">
        <v>14000</v>
      </c>
      <c r="I47" s="7">
        <v>15000</v>
      </c>
      <c r="J47" s="7">
        <v>15000</v>
      </c>
      <c r="K47" s="7">
        <v>4000</v>
      </c>
      <c r="L47" s="7">
        <v>15000</v>
      </c>
      <c r="M47" s="7">
        <v>14000</v>
      </c>
      <c r="N47" s="7">
        <v>14000</v>
      </c>
      <c r="O47" s="7">
        <v>15000</v>
      </c>
      <c r="P47" s="7">
        <f t="shared" si="0"/>
        <v>157000</v>
      </c>
    </row>
    <row r="48" spans="1:21" x14ac:dyDescent="0.25">
      <c r="B48" t="s">
        <v>25</v>
      </c>
      <c r="D48" s="8"/>
      <c r="E48" s="8"/>
      <c r="F48" s="8">
        <v>33500</v>
      </c>
      <c r="G48" s="8"/>
      <c r="H48" s="8"/>
      <c r="I48" s="8">
        <v>33500</v>
      </c>
      <c r="J48" s="8"/>
      <c r="K48" s="8"/>
      <c r="L48" s="8">
        <v>33500</v>
      </c>
      <c r="M48" s="8"/>
      <c r="N48" s="8"/>
      <c r="O48" s="8">
        <v>33500</v>
      </c>
      <c r="P48" s="8">
        <f t="shared" si="0"/>
        <v>134000</v>
      </c>
    </row>
    <row r="49" spans="2:18" x14ac:dyDescent="0.25">
      <c r="B49" t="s">
        <v>66</v>
      </c>
      <c r="D49" s="8">
        <v>21175</v>
      </c>
      <c r="E49" s="8"/>
      <c r="F49" s="8"/>
      <c r="G49" s="8"/>
      <c r="H49" s="8">
        <v>33880</v>
      </c>
      <c r="I49" s="8"/>
      <c r="J49" s="8">
        <f>D49</f>
        <v>21175</v>
      </c>
      <c r="K49" s="8"/>
      <c r="L49" s="8"/>
      <c r="M49" s="8"/>
      <c r="N49" s="8">
        <v>8470</v>
      </c>
      <c r="O49" s="8"/>
      <c r="P49" s="8">
        <f t="shared" si="0"/>
        <v>84700</v>
      </c>
    </row>
    <row r="50" spans="2:18" x14ac:dyDescent="0.25">
      <c r="B50" t="s">
        <v>58</v>
      </c>
      <c r="D50" s="8"/>
      <c r="E50" s="8">
        <v>6400</v>
      </c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2:18" x14ac:dyDescent="0.25">
      <c r="B51" t="s">
        <v>67</v>
      </c>
      <c r="D51" s="8"/>
      <c r="E51" s="8"/>
      <c r="F51" s="8"/>
      <c r="G51" s="8">
        <v>10000</v>
      </c>
      <c r="H51" s="8"/>
      <c r="I51" s="8"/>
      <c r="J51" s="8"/>
      <c r="K51" s="8"/>
      <c r="L51" s="8"/>
      <c r="M51" s="8"/>
      <c r="N51" s="8"/>
      <c r="O51" s="8"/>
      <c r="P51" s="8"/>
    </row>
    <row r="52" spans="2:18" x14ac:dyDescent="0.25">
      <c r="B52" s="4" t="s">
        <v>72</v>
      </c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>
        <f t="shared" si="0"/>
        <v>0</v>
      </c>
    </row>
    <row r="53" spans="2:18" x14ac:dyDescent="0.25">
      <c r="B53" s="4" t="s">
        <v>61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17"/>
    </row>
    <row r="54" spans="2:18" ht="15.75" thickBot="1" x14ac:dyDescent="0.3">
      <c r="D54" s="10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2:18" ht="16.5" thickBot="1" x14ac:dyDescent="0.3">
      <c r="B55" s="5" t="s">
        <v>40</v>
      </c>
      <c r="D55" s="15">
        <f>SUM(D47:D54)</f>
        <v>33175</v>
      </c>
      <c r="E55" s="16">
        <f t="shared" ref="E55:O55" si="3">SUM(E47:E54)</f>
        <v>19400</v>
      </c>
      <c r="F55" s="16">
        <f t="shared" si="3"/>
        <v>46500</v>
      </c>
      <c r="G55" s="16">
        <f t="shared" si="3"/>
        <v>23000</v>
      </c>
      <c r="H55" s="16">
        <f t="shared" si="3"/>
        <v>47880</v>
      </c>
      <c r="I55" s="16">
        <f t="shared" si="3"/>
        <v>48500</v>
      </c>
      <c r="J55" s="16">
        <f t="shared" si="3"/>
        <v>36175</v>
      </c>
      <c r="K55" s="16">
        <f t="shared" si="3"/>
        <v>4000</v>
      </c>
      <c r="L55" s="16">
        <f t="shared" si="3"/>
        <v>48500</v>
      </c>
      <c r="M55" s="16">
        <f t="shared" si="3"/>
        <v>14000</v>
      </c>
      <c r="N55" s="16">
        <f t="shared" si="3"/>
        <v>22470</v>
      </c>
      <c r="O55" s="16">
        <f t="shared" si="3"/>
        <v>48500</v>
      </c>
      <c r="P55" s="18">
        <f t="shared" ref="P55" si="4">SUM(D55:O55)</f>
        <v>392100</v>
      </c>
    </row>
    <row r="56" spans="2:18" x14ac:dyDescent="0.25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2:18" ht="15.75" x14ac:dyDescent="0.25">
      <c r="B57" s="6" t="s">
        <v>29</v>
      </c>
      <c r="D57" s="11">
        <f t="shared" ref="D57:P57" si="5">D55-D45</f>
        <v>-12031.020000000004</v>
      </c>
      <c r="E57" s="11">
        <f t="shared" si="5"/>
        <v>-21683.170000000006</v>
      </c>
      <c r="F57" s="11">
        <f t="shared" si="5"/>
        <v>18010.96</v>
      </c>
      <c r="G57" s="11">
        <f t="shared" si="5"/>
        <v>-9730.7300000000032</v>
      </c>
      <c r="H57" s="11">
        <f t="shared" si="5"/>
        <v>30695.01</v>
      </c>
      <c r="I57" s="11">
        <f t="shared" si="5"/>
        <v>-6890.4499999999971</v>
      </c>
      <c r="J57" s="11">
        <f t="shared" si="5"/>
        <v>5814.2699999999968</v>
      </c>
      <c r="K57" s="11">
        <f t="shared" si="5"/>
        <v>-13304.990000000002</v>
      </c>
      <c r="L57" s="11">
        <f t="shared" si="5"/>
        <v>-15350.449999999997</v>
      </c>
      <c r="M57" s="11">
        <f t="shared" si="5"/>
        <v>-22380.730000000003</v>
      </c>
      <c r="N57" s="11">
        <f t="shared" si="5"/>
        <v>5817.0099999999984</v>
      </c>
      <c r="O57" s="11">
        <f t="shared" si="5"/>
        <v>-4430.4499999999971</v>
      </c>
      <c r="P57" s="11">
        <f t="shared" si="5"/>
        <v>-45464.740000000049</v>
      </c>
      <c r="Q57" s="1"/>
      <c r="R57" s="1">
        <f>SUM(D57:Q57)</f>
        <v>-90929.480000000069</v>
      </c>
    </row>
  </sheetData>
  <pageMargins left="0.31496062992125984" right="0.31496062992125984" top="0.74803149606299213" bottom="0.74803149606299213" header="0.31496062992125984" footer="0.31496062992125984"/>
  <pageSetup paperSize="9" scale="58" fitToWidth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2"/>
  <sheetViews>
    <sheetView workbookViewId="0">
      <selection activeCell="R1" sqref="A1:R1048576"/>
    </sheetView>
  </sheetViews>
  <sheetFormatPr baseColWidth="10" defaultRowHeight="15" x14ac:dyDescent="0.25"/>
  <cols>
    <col min="1" max="1" width="10.7109375" customWidth="1"/>
  </cols>
  <sheetData>
    <row r="1" spans="1:21" x14ac:dyDescent="0.25">
      <c r="C1" t="s">
        <v>0</v>
      </c>
    </row>
    <row r="2" spans="1:21" x14ac:dyDescent="0.25">
      <c r="D2" s="2" t="s">
        <v>10</v>
      </c>
      <c r="E2" s="2" t="s">
        <v>11</v>
      </c>
      <c r="F2" s="2" t="s">
        <v>12</v>
      </c>
      <c r="G2" s="2" t="s">
        <v>13</v>
      </c>
      <c r="H2" s="2" t="s">
        <v>14</v>
      </c>
      <c r="I2" s="2" t="s">
        <v>15</v>
      </c>
      <c r="J2" s="2" t="s">
        <v>16</v>
      </c>
      <c r="K2" s="2" t="s">
        <v>17</v>
      </c>
      <c r="L2" s="3" t="s">
        <v>18</v>
      </c>
      <c r="M2" s="3" t="s">
        <v>19</v>
      </c>
      <c r="N2" s="3" t="s">
        <v>20</v>
      </c>
      <c r="O2" s="3" t="s">
        <v>21</v>
      </c>
      <c r="P2" s="3" t="s">
        <v>34</v>
      </c>
    </row>
    <row r="3" spans="1:21" ht="15.75" thickBot="1" x14ac:dyDescent="0.3">
      <c r="A3" s="20" t="s">
        <v>31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21" x14ac:dyDescent="0.25">
      <c r="B4" t="s">
        <v>38</v>
      </c>
      <c r="D4" s="7"/>
      <c r="E4" s="7"/>
      <c r="F4" s="7"/>
      <c r="G4" s="7">
        <v>14000</v>
      </c>
      <c r="H4" s="7"/>
      <c r="I4" s="7"/>
      <c r="J4" s="7"/>
      <c r="K4" s="7"/>
      <c r="L4" s="7"/>
      <c r="M4" s="7"/>
      <c r="N4" s="7"/>
      <c r="O4" s="24"/>
      <c r="P4" s="12">
        <f>SUM(D4:O4)</f>
        <v>14000</v>
      </c>
    </row>
    <row r="5" spans="1:21" x14ac:dyDescent="0.25">
      <c r="B5" t="s">
        <v>68</v>
      </c>
      <c r="D5" s="8"/>
      <c r="E5" s="8">
        <v>1200</v>
      </c>
      <c r="F5" s="8"/>
      <c r="G5" s="8"/>
      <c r="H5" s="8">
        <v>1200</v>
      </c>
      <c r="I5" s="8"/>
      <c r="J5" s="8"/>
      <c r="K5" s="8"/>
      <c r="L5" s="8">
        <v>1200</v>
      </c>
      <c r="M5" s="8"/>
      <c r="N5" s="8"/>
      <c r="O5" s="1">
        <v>1200</v>
      </c>
      <c r="P5" s="13">
        <f t="shared" ref="P5:P14" si="0">SUM(D5:O5)</f>
        <v>4800</v>
      </c>
    </row>
    <row r="6" spans="1:21" x14ac:dyDescent="0.25">
      <c r="A6" t="s">
        <v>52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13">
        <f t="shared" si="0"/>
        <v>0</v>
      </c>
    </row>
    <row r="7" spans="1:21" x14ac:dyDescent="0.25">
      <c r="B7" t="s">
        <v>73</v>
      </c>
      <c r="D7" s="8">
        <v>10</v>
      </c>
      <c r="E7" s="8">
        <v>10</v>
      </c>
      <c r="F7" s="8">
        <v>10</v>
      </c>
      <c r="G7" s="8">
        <v>10</v>
      </c>
      <c r="H7" s="8">
        <v>10</v>
      </c>
      <c r="I7" s="8">
        <v>10</v>
      </c>
      <c r="J7" s="8">
        <v>10</v>
      </c>
      <c r="K7" s="8">
        <v>10</v>
      </c>
      <c r="L7" s="8">
        <v>10</v>
      </c>
      <c r="M7" s="8">
        <v>10</v>
      </c>
      <c r="N7" s="8">
        <v>10</v>
      </c>
      <c r="O7" s="8">
        <v>10</v>
      </c>
      <c r="P7" s="13"/>
    </row>
    <row r="8" spans="1:21" x14ac:dyDescent="0.25"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1"/>
      <c r="P8" s="13">
        <f t="shared" si="0"/>
        <v>0</v>
      </c>
    </row>
    <row r="9" spans="1:21" x14ac:dyDescent="0.25">
      <c r="A9" s="21"/>
      <c r="B9" s="22"/>
      <c r="C9" s="21"/>
      <c r="D9" s="8"/>
      <c r="E9" s="10"/>
      <c r="F9" s="8"/>
      <c r="G9" s="10"/>
      <c r="H9" s="8"/>
      <c r="I9" s="10"/>
      <c r="J9" s="8"/>
      <c r="K9" s="10"/>
      <c r="L9" s="8"/>
      <c r="M9" s="10"/>
      <c r="N9" s="8"/>
      <c r="O9" s="10"/>
      <c r="P9" s="13">
        <f t="shared" si="0"/>
        <v>0</v>
      </c>
      <c r="Q9" s="21"/>
      <c r="R9" s="21"/>
      <c r="S9" s="21"/>
      <c r="T9" s="21"/>
      <c r="U9" s="21"/>
    </row>
    <row r="10" spans="1:21" x14ac:dyDescent="0.25">
      <c r="A10" s="21"/>
      <c r="B10" s="22"/>
      <c r="C10" s="21"/>
      <c r="D10" s="8"/>
      <c r="E10" s="10"/>
      <c r="F10" s="8"/>
      <c r="G10" s="10"/>
      <c r="H10" s="8"/>
      <c r="I10" s="10"/>
      <c r="J10" s="8"/>
      <c r="K10" s="10"/>
      <c r="L10" s="8"/>
      <c r="M10" s="10"/>
      <c r="N10" s="8"/>
      <c r="O10" s="10"/>
      <c r="P10" s="13"/>
      <c r="Q10" s="21"/>
      <c r="R10" s="21"/>
      <c r="S10" s="21"/>
      <c r="T10" s="21"/>
      <c r="U10" s="21"/>
    </row>
    <row r="11" spans="1:21" ht="15.75" thickBot="1" x14ac:dyDescent="0.3">
      <c r="A11" t="s">
        <v>56</v>
      </c>
      <c r="B11" s="22"/>
      <c r="D11" s="9"/>
      <c r="E11" s="23"/>
      <c r="F11" s="9"/>
      <c r="G11" s="23"/>
      <c r="H11" s="9"/>
      <c r="I11" s="23"/>
      <c r="J11" s="9"/>
      <c r="K11" s="23"/>
      <c r="L11" s="9"/>
      <c r="M11" s="23"/>
      <c r="N11" s="9"/>
      <c r="O11" s="23"/>
      <c r="P11" s="14"/>
    </row>
    <row r="12" spans="1:21" ht="15.75" thickBot="1" x14ac:dyDescent="0.3">
      <c r="D12" s="10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>
        <f t="shared" si="0"/>
        <v>0</v>
      </c>
    </row>
    <row r="13" spans="1:21" ht="16.5" thickBot="1" x14ac:dyDescent="0.3">
      <c r="B13" s="5" t="s">
        <v>33</v>
      </c>
      <c r="D13" s="15">
        <f t="shared" ref="D13:O13" si="1">SUM(D4:D12)</f>
        <v>10</v>
      </c>
      <c r="E13" s="16">
        <f t="shared" si="1"/>
        <v>1210</v>
      </c>
      <c r="F13" s="16">
        <f t="shared" si="1"/>
        <v>10</v>
      </c>
      <c r="G13" s="16">
        <f t="shared" si="1"/>
        <v>14010</v>
      </c>
      <c r="H13" s="16">
        <f t="shared" si="1"/>
        <v>1210</v>
      </c>
      <c r="I13" s="16">
        <f t="shared" si="1"/>
        <v>10</v>
      </c>
      <c r="J13" s="16">
        <f t="shared" si="1"/>
        <v>10</v>
      </c>
      <c r="K13" s="16">
        <f t="shared" si="1"/>
        <v>10</v>
      </c>
      <c r="L13" s="16">
        <f t="shared" si="1"/>
        <v>1210</v>
      </c>
      <c r="M13" s="16">
        <f t="shared" si="1"/>
        <v>10</v>
      </c>
      <c r="N13" s="16">
        <f t="shared" si="1"/>
        <v>10</v>
      </c>
      <c r="O13" s="16">
        <f t="shared" si="1"/>
        <v>1210</v>
      </c>
      <c r="P13" s="18">
        <f t="shared" si="0"/>
        <v>18920</v>
      </c>
      <c r="R13" s="1">
        <f>SUM(D12:Q13)/12</f>
        <v>3153.3333333333335</v>
      </c>
    </row>
    <row r="14" spans="1:21" x14ac:dyDescent="0.25">
      <c r="A14" s="19" t="s">
        <v>41</v>
      </c>
      <c r="B14" s="4"/>
      <c r="D14" s="10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>
        <f t="shared" si="0"/>
        <v>0</v>
      </c>
    </row>
    <row r="15" spans="1:21" x14ac:dyDescent="0.25">
      <c r="B15" t="s">
        <v>77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21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2:18" x14ac:dyDescent="0.25"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17"/>
    </row>
    <row r="18" spans="2:18" ht="15.75" thickBot="1" x14ac:dyDescent="0.3">
      <c r="D18" s="10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2:18" ht="16.5" thickBot="1" x14ac:dyDescent="0.3">
      <c r="B19" s="5" t="s">
        <v>40</v>
      </c>
      <c r="D19" s="15">
        <f t="shared" ref="D19:O19" si="2">SUM(D15:D18)</f>
        <v>0</v>
      </c>
      <c r="E19" s="16">
        <f t="shared" si="2"/>
        <v>0</v>
      </c>
      <c r="F19" s="16">
        <f t="shared" si="2"/>
        <v>0</v>
      </c>
      <c r="G19" s="16">
        <f t="shared" si="2"/>
        <v>0</v>
      </c>
      <c r="H19" s="16">
        <f t="shared" si="2"/>
        <v>0</v>
      </c>
      <c r="I19" s="16">
        <f t="shared" si="2"/>
        <v>0</v>
      </c>
      <c r="J19" s="16">
        <f t="shared" si="2"/>
        <v>0</v>
      </c>
      <c r="K19" s="16">
        <f t="shared" si="2"/>
        <v>0</v>
      </c>
      <c r="L19" s="16">
        <f t="shared" si="2"/>
        <v>0</v>
      </c>
      <c r="M19" s="16">
        <f t="shared" si="2"/>
        <v>0</v>
      </c>
      <c r="N19" s="16">
        <f t="shared" si="2"/>
        <v>0</v>
      </c>
      <c r="O19" s="16">
        <f t="shared" si="2"/>
        <v>0</v>
      </c>
      <c r="P19" s="18">
        <f t="shared" ref="P19" si="3">SUM(D19:O19)</f>
        <v>0</v>
      </c>
    </row>
    <row r="20" spans="2:18" ht="15.75" x14ac:dyDescent="0.25">
      <c r="B20" s="27" t="s">
        <v>74</v>
      </c>
      <c r="D20" s="10">
        <v>-22600</v>
      </c>
      <c r="E20" s="10" t="s">
        <v>75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</row>
    <row r="21" spans="2:18" x14ac:dyDescent="0.25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2:18" ht="15.75" x14ac:dyDescent="0.25">
      <c r="B22" s="6" t="s">
        <v>29</v>
      </c>
      <c r="D22" s="11">
        <f t="shared" ref="D22:P22" si="4">D19-D13</f>
        <v>-10</v>
      </c>
      <c r="E22" s="11">
        <f t="shared" si="4"/>
        <v>-1210</v>
      </c>
      <c r="F22" s="11">
        <f t="shared" si="4"/>
        <v>-10</v>
      </c>
      <c r="G22" s="11">
        <f t="shared" si="4"/>
        <v>-14010</v>
      </c>
      <c r="H22" s="11">
        <f t="shared" si="4"/>
        <v>-1210</v>
      </c>
      <c r="I22" s="11">
        <f t="shared" si="4"/>
        <v>-10</v>
      </c>
      <c r="J22" s="11">
        <f t="shared" si="4"/>
        <v>-10</v>
      </c>
      <c r="K22" s="11">
        <f t="shared" si="4"/>
        <v>-10</v>
      </c>
      <c r="L22" s="11">
        <f t="shared" si="4"/>
        <v>-1210</v>
      </c>
      <c r="M22" s="11">
        <f t="shared" si="4"/>
        <v>-10</v>
      </c>
      <c r="N22" s="11">
        <f t="shared" si="4"/>
        <v>-10</v>
      </c>
      <c r="O22" s="11">
        <f t="shared" si="4"/>
        <v>-1210</v>
      </c>
      <c r="P22" s="11">
        <f t="shared" si="4"/>
        <v>-18920</v>
      </c>
      <c r="Q22" s="1"/>
      <c r="R22" s="1">
        <f>SUM(D22:Q22)</f>
        <v>-37840</v>
      </c>
    </row>
  </sheetData>
  <pageMargins left="0.31496062992125984" right="0.31496062992125984" top="0.74803149606299213" bottom="0.74803149606299213" header="0.31496062992125984" footer="0.31496062992125984"/>
  <pageSetup paperSize="9" scale="68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COIIRM</vt:lpstr>
      <vt:lpstr>AIIRM</vt:lpstr>
      <vt:lpstr>Hoja2</vt:lpstr>
      <vt:lpstr>Hoja3</vt:lpstr>
    </vt:vector>
  </TitlesOfParts>
  <Company>www.intercambiosvirtuales.org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www.intercambiosvirtuales.org</dc:creator>
  <cp:lastModifiedBy>usuarioç</cp:lastModifiedBy>
  <cp:lastPrinted>2019-02-18T17:03:31Z</cp:lastPrinted>
  <dcterms:created xsi:type="dcterms:W3CDTF">2015-02-16T16:58:08Z</dcterms:created>
  <dcterms:modified xsi:type="dcterms:W3CDTF">2019-02-18T17:03:34Z</dcterms:modified>
</cp:coreProperties>
</file>