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ç\Desktop\"/>
    </mc:Choice>
  </mc:AlternateContent>
  <xr:revisionPtr revIDLastSave="0" documentId="13_ncr:1_{3B5666D0-72B4-4E5F-B72F-A85480C0562F}" xr6:coauthVersionLast="45" xr6:coauthVersionMax="45" xr10:uidLastSave="{00000000-0000-0000-0000-000000000000}"/>
  <bookViews>
    <workbookView xWindow="-120" yWindow="-120" windowWidth="20730" windowHeight="11160" xr2:uid="{A8DF1C88-C90A-45C3-B571-CB60BF8529CE}"/>
  </bookViews>
  <sheets>
    <sheet name="Evolución Facturación Visados." sheetId="1" r:id="rId1"/>
    <sheet name="Evolución Documentos Visados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C10" i="2"/>
  <c r="C9" i="2"/>
  <c r="C7" i="2"/>
  <c r="C6" i="2"/>
  <c r="C5" i="2"/>
  <c r="B12" i="2"/>
  <c r="I12" i="2"/>
  <c r="I10" i="2"/>
  <c r="I9" i="2"/>
  <c r="I8" i="2"/>
  <c r="I7" i="2"/>
  <c r="I6" i="2"/>
  <c r="I5" i="2"/>
  <c r="G12" i="2"/>
  <c r="G10" i="2"/>
  <c r="G9" i="2"/>
  <c r="G8" i="2"/>
  <c r="G7" i="2"/>
  <c r="G6" i="2"/>
  <c r="G5" i="2"/>
  <c r="E12" i="2"/>
  <c r="E10" i="2"/>
  <c r="E9" i="2"/>
  <c r="E7" i="2"/>
  <c r="E6" i="2"/>
  <c r="E5" i="2"/>
  <c r="D12" i="2"/>
  <c r="F12" i="2"/>
  <c r="H12" i="2"/>
  <c r="F71" i="1" l="1"/>
  <c r="E71" i="1"/>
  <c r="D71" i="1"/>
  <c r="C71" i="1"/>
  <c r="B71" i="1"/>
  <c r="F54" i="1"/>
  <c r="E54" i="1"/>
  <c r="D54" i="1"/>
  <c r="F53" i="1"/>
  <c r="E53" i="1"/>
  <c r="D53" i="1"/>
  <c r="C54" i="1"/>
  <c r="C53" i="1"/>
  <c r="F52" i="1"/>
  <c r="E52" i="1"/>
  <c r="D52" i="1"/>
  <c r="C52" i="1"/>
  <c r="B52" i="1"/>
  <c r="F35" i="1" l="1"/>
  <c r="F34" i="1"/>
  <c r="F33" i="1"/>
  <c r="F32" i="1"/>
  <c r="F21" i="1"/>
  <c r="E35" i="1"/>
  <c r="E34" i="1"/>
  <c r="E33" i="1"/>
  <c r="E32" i="1"/>
  <c r="D35" i="1"/>
  <c r="D34" i="1"/>
  <c r="D33" i="1"/>
  <c r="D32" i="1"/>
  <c r="C35" i="1"/>
  <c r="C34" i="1"/>
  <c r="C33" i="1"/>
  <c r="C32" i="1"/>
  <c r="B32" i="1"/>
  <c r="C21" i="1"/>
  <c r="D21" i="1"/>
  <c r="E21" i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tc={2359D87E-2A41-4343-A178-C565E119F34D}</author>
  </authors>
  <commentList>
    <comment ref="B71" authorId="0" shapeId="0" xr:uid="{2359D87E-2A41-4343-A178-C565E119F3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30 de abril</t>
      </text>
    </comment>
  </commentList>
</comments>
</file>

<file path=xl/sharedStrings.xml><?xml version="1.0" encoding="utf-8"?>
<sst xmlns="http://schemas.openxmlformats.org/spreadsheetml/2006/main" count="60" uniqueCount="42">
  <si>
    <t>EVOLUCIÓN DE FACTURACIÓN DE VISADOS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</si>
  <si>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</si>
  <si>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</si>
  <si>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</si>
  <si>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</si>
  <si>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</si>
  <si>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</si>
  <si>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</si>
  <si>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</si>
  <si>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</si>
  <si>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</si>
  <si>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</si>
  <si>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AÑO 2020</t>
  </si>
  <si>
    <t>AÑO 2019</t>
  </si>
  <si>
    <t>AÑO 2018</t>
  </si>
  <si>
    <t>AÑO 2017</t>
  </si>
  <si>
    <t>AGOSTO</t>
  </si>
  <si>
    <t>TOTAL</t>
  </si>
  <si>
    <t>EVOLUCIÓN TRIMESTRAL FACTURACIÓN DE VISADOS</t>
  </si>
  <si>
    <t>1er. TRIM.</t>
  </si>
  <si>
    <t>2º. TRIM.</t>
  </si>
  <si>
    <t>3er TRIM.</t>
  </si>
  <si>
    <t>4º TRIM.</t>
  </si>
  <si>
    <t>AÑO 2016</t>
  </si>
  <si>
    <t>TOTAL ANUAL</t>
  </si>
  <si>
    <t xml:space="preserve">FACTURACIÓN ANUAL </t>
  </si>
  <si>
    <t>EVOLUCION CUATRIMESTRAL FACTURACIÓN DE VISADOS</t>
  </si>
  <si>
    <t>1er. CUATRIMESTRE</t>
  </si>
  <si>
    <t>2º. CUATRIMESTRE</t>
  </si>
  <si>
    <t>3er. CUATRIMESTRE</t>
  </si>
  <si>
    <t>%</t>
  </si>
  <si>
    <t>Proyectos</t>
  </si>
  <si>
    <t>Asumes y hojas de encargo</t>
  </si>
  <si>
    <t>Total documentos visados</t>
  </si>
  <si>
    <t>Certificados</t>
  </si>
  <si>
    <t>Memorias, Informes y peritaciones</t>
  </si>
  <si>
    <t>Separatas y anexos</t>
  </si>
  <si>
    <t>Fichas técnicas</t>
  </si>
  <si>
    <t>2020**</t>
  </si>
  <si>
    <t>** A 30 de abril</t>
  </si>
  <si>
    <t>TIPO DE DOCUMENTOS VISADOS ANUAL</t>
  </si>
  <si>
    <t>Comparativa años 2017, 2018, 2019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</si>
</sst>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6" fillId="0" borderId="0" xfId="0" applyFont="1"/>
    <xf numFmtId="165" fontId="4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mensual visados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'Evolución Facturación Visados.'!$B$7</c:f>
              <c:strCache>
                <c:ptCount val="1"/>
                <c:pt idx="0">
                  <c:v>AÑO 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Visados.'!$B$8:$B$19</c:f>
              <c:numCache>
                <c:formatCode>_-* #,##0.00\ [$€-C0A]_-;\-* #,##0.00\ [$€-C0A]_-;_-* "-"??\ [$€-C0A]_-;_-@_-</c:formatCode>
                <c:ptCount val="12"/>
                <c:pt idx="0">
                  <c:v>16102.02</c:v>
                </c:pt>
                <c:pt idx="1">
                  <c:v>14942.18</c:v>
                </c:pt>
                <c:pt idx="2">
                  <c:v>20678.27</c:v>
                </c:pt>
                <c:pt idx="3">
                  <c:v>28057.41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1-4224-AF24-1729BBE85951}"/>
            </c:ext>
          </c:extLst>
        </c:ser>
        <c:ser>
          <c:idx val="1"/>
          <c:order val="1"/>
          <c:tx>
            <c:strRef>
              <c:f>'Evolución Facturación Visados.'!$C$7</c:f>
              <c:strCache>
                <c:ptCount val="1"/>
                <c:pt idx="0">
                  <c:v>AÑO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Visados.'!$C$8:$C$19</c:f>
              <c:numCache>
                <c:formatCode>_-* #,##0.00\ [$€-C0A]_-;\-* #,##0.00\ [$€-C0A]_-;_-* "-"??\ [$€-C0A]_-;_-@_-</c:formatCode>
                <c:ptCount val="12"/>
                <c:pt idx="0">
                  <c:v>11800.16</c:v>
                </c:pt>
                <c:pt idx="1">
                  <c:v>17909.09</c:v>
                </c:pt>
                <c:pt idx="2">
                  <c:v>19532.810000000001</c:v>
                </c:pt>
                <c:pt idx="3">
                  <c:v>14520.36</c:v>
                </c:pt>
                <c:pt idx="4">
                  <c:v>16836.810000000001</c:v>
                </c:pt>
                <c:pt idx="5">
                  <c:v>25445.45</c:v>
                </c:pt>
                <c:pt idx="6">
                  <c:v>16897.78</c:v>
                </c:pt>
                <c:pt idx="7">
                  <c:v>4405.7299999999996</c:v>
                </c:pt>
                <c:pt idx="8">
                  <c:v>18053.52</c:v>
                </c:pt>
                <c:pt idx="9">
                  <c:v>22557.86</c:v>
                </c:pt>
                <c:pt idx="10">
                  <c:v>21463.61</c:v>
                </c:pt>
                <c:pt idx="11">
                  <c:v>17292.41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1-4224-AF24-1729BBE85951}"/>
            </c:ext>
          </c:extLst>
        </c:ser>
        <c:ser>
          <c:idx val="2"/>
          <c:order val="2"/>
          <c:tx>
            <c:strRef>
              <c:f>'Evolución Facturación Visados.'!$D$7</c:f>
              <c:strCache>
                <c:ptCount val="1"/>
                <c:pt idx="0">
                  <c:v>AÑO 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Visados.'!$D$8:$D$19</c:f>
              <c:numCache>
                <c:formatCode>_-* #,##0.00\ [$€-C0A]_-;\-* #,##0.00\ [$€-C0A]_-;_-* "-"??\ [$€-C0A]_-;_-@_-</c:formatCode>
                <c:ptCount val="12"/>
                <c:pt idx="0">
                  <c:v>9666.7999999999993</c:v>
                </c:pt>
                <c:pt idx="1">
                  <c:v>10370.030000000001</c:v>
                </c:pt>
                <c:pt idx="2">
                  <c:v>14701.86</c:v>
                </c:pt>
                <c:pt idx="3">
                  <c:v>13835.11</c:v>
                </c:pt>
                <c:pt idx="4">
                  <c:v>9244.49</c:v>
                </c:pt>
                <c:pt idx="5">
                  <c:v>22479.26</c:v>
                </c:pt>
                <c:pt idx="6">
                  <c:v>16867.52</c:v>
                </c:pt>
                <c:pt idx="7">
                  <c:v>5470.41</c:v>
                </c:pt>
                <c:pt idx="8">
                  <c:v>17649.689999999999</c:v>
                </c:pt>
                <c:pt idx="9">
                  <c:v>11010.03</c:v>
                </c:pt>
                <c:pt idx="10">
                  <c:v>19557.38</c:v>
                </c:pt>
                <c:pt idx="11">
                  <c:v>11158.35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1-4224-AF24-1729BBE85951}"/>
            </c:ext>
          </c:extLst>
        </c:ser>
        <c:ser>
          <c:idx val="3"/>
          <c:order val="3"/>
          <c:tx>
            <c:strRef>
              <c:f>'Evolución Facturación Visados.'!$E$7</c:f>
              <c:strCache>
                <c:ptCount val="1"/>
                <c:pt idx="0">
                  <c:v>AÑO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Visados.'!$E$8:$E$19</c:f>
              <c:numCache>
                <c:formatCode>_-* #,##0.00\ [$€-C0A]_-;\-* #,##0.00\ [$€-C0A]_-;_-* "-"??\ [$€-C0A]_-;_-@_-</c:formatCode>
                <c:ptCount val="12"/>
                <c:pt idx="0">
                  <c:v>6682.53</c:v>
                </c:pt>
                <c:pt idx="1">
                  <c:v>15849.28</c:v>
                </c:pt>
                <c:pt idx="2">
                  <c:v>9396.51</c:v>
                </c:pt>
                <c:pt idx="3">
                  <c:v>11629.32</c:v>
                </c:pt>
                <c:pt idx="4">
                  <c:v>12567.09</c:v>
                </c:pt>
                <c:pt idx="5">
                  <c:v>9560.15</c:v>
                </c:pt>
                <c:pt idx="6">
                  <c:v>11440.29</c:v>
                </c:pt>
                <c:pt idx="7">
                  <c:v>2437.1999999999998</c:v>
                </c:pt>
                <c:pt idx="8">
                  <c:v>8606.76</c:v>
                </c:pt>
                <c:pt idx="9">
                  <c:v>11494.13</c:v>
                </c:pt>
                <c:pt idx="10">
                  <c:v>26587.52</c:v>
                </c:pt>
                <c:pt idx="11">
                  <c:v>17374.8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1-4224-AF24-1729BBE85951}"/>
            </c:ext>
          </c:extLst>
        </c:ser>
        <c:ser>
          <c:idx val="4"/>
          <c:order val="4"/>
          <c:tx>
            <c:strRef>
              <c:f>'Evolución Facturación Visados.'!$F$7</c:f>
              <c:strCache>
                <c:ptCount val="1"/>
                <c:pt idx="0">
                  <c:v>AÑO 2016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Visados.'!$F$8:$F$19</c:f>
              <c:numCache>
                <c:formatCode>_-* #,##0.00\ [$€-C0A]_-;\-* #,##0.00\ [$€-C0A]_-;_-* "-"??\ [$€-C0A]_-;_-@_-</c:formatCode>
                <c:ptCount val="12"/>
                <c:pt idx="0">
                  <c:v>9539.67</c:v>
                </c:pt>
                <c:pt idx="1">
                  <c:v>9309.99</c:v>
                </c:pt>
                <c:pt idx="2">
                  <c:v>13268.73</c:v>
                </c:pt>
                <c:pt idx="3">
                  <c:v>10054.68</c:v>
                </c:pt>
                <c:pt idx="4">
                  <c:v>9917.48</c:v>
                </c:pt>
                <c:pt idx="5">
                  <c:v>11831.82</c:v>
                </c:pt>
                <c:pt idx="6">
                  <c:v>11946.46</c:v>
                </c:pt>
                <c:pt idx="7">
                  <c:v>5812.18</c:v>
                </c:pt>
                <c:pt idx="8">
                  <c:v>18389.25</c:v>
                </c:pt>
                <c:pt idx="9">
                  <c:v>9228.31</c:v>
                </c:pt>
                <c:pt idx="10">
                  <c:v>11344.58</c:v>
                </c:pt>
                <c:pt idx="11">
                  <c:v>10952.2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1-4224-AF24-1729BBE8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179896"/>
        <c:axId val="475179576"/>
      </c:lineChart>
      <c:catAx>
        <c:axId val="47517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576"/>
        <c:crosses val="autoZero"/>
        <c:auto val="1"/>
        <c:lblAlgn val="ctr"/>
        <c:lblOffset val="100"/>
        <c:noMultiLvlLbl val="0"/>
      </c:catAx>
      <c:valAx>
        <c:axId val="47517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Facturación Visados.'!$B$31</c:f>
              <c:strCache>
                <c:ptCount val="1"/>
                <c:pt idx="0">
                  <c:v>AÑO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Visados.'!$A$32:$A$35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Visados.'!$B$32:$B$35</c:f>
              <c:numCache>
                <c:formatCode>_-* #,##0.00\ [$€-C0A]_-;\-* #,##0.00\ [$€-C0A]_-;_-* "-"??\ [$€-C0A]_-;_-@_-</c:formatCode>
                <c:ptCount val="4"/>
                <c:pt idx="0">
                  <c:v>51722.47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8-4C2B-94DE-BEB384DC6805}"/>
            </c:ext>
          </c:extLst>
        </c:ser>
        <c:ser>
          <c:idx val="1"/>
          <c:order val="1"/>
          <c:tx>
            <c:strRef>
              <c:f>'Evolución Facturación Visados.'!$C$31</c:f>
              <c:strCache>
                <c:ptCount val="1"/>
                <c:pt idx="0">
                  <c:v>AÑO 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Visados.'!$A$32:$A$35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Visados.'!$C$32:$C$35</c:f>
              <c:numCache>
                <c:formatCode>_-* #,##0.00\ [$€-C0A]_-;\-* #,##0.00\ [$€-C0A]_-;_-* "-"??\ [$€-C0A]_-;_-@_-</c:formatCode>
                <c:ptCount val="4"/>
                <c:pt idx="0">
                  <c:v>49242.06</c:v>
                </c:pt>
                <c:pt idx="1">
                  <c:v>56802.62</c:v>
                </c:pt>
                <c:pt idx="2">
                  <c:v>39357.03</c:v>
                </c:pt>
                <c:pt idx="3">
                  <c:v>61313.880000000005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8-4C2B-94DE-BEB384DC6805}"/>
            </c:ext>
          </c:extLst>
        </c:ser>
        <c:ser>
          <c:idx val="2"/>
          <c:order val="2"/>
          <c:tx>
            <c:strRef>
              <c:f>'Evolución Facturación Visados.'!$D$31</c:f>
              <c:strCache>
                <c:ptCount val="1"/>
                <c:pt idx="0">
                  <c:v>AÑO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Visados.'!$A$32:$A$35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Visados.'!$D$32:$D$35</c:f>
              <c:numCache>
                <c:formatCode>_-* #,##0.00\ [$€-C0A]_-;\-* #,##0.00\ [$€-C0A]_-;_-* "-"??\ [$€-C0A]_-;_-@_-</c:formatCode>
                <c:ptCount val="4"/>
                <c:pt idx="0">
                  <c:v>34738.69</c:v>
                </c:pt>
                <c:pt idx="1">
                  <c:v>45558.86</c:v>
                </c:pt>
                <c:pt idx="2">
                  <c:v>39987.619999999995</c:v>
                </c:pt>
                <c:pt idx="3">
                  <c:v>41725.760000000002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8-4C2B-94DE-BEB384DC6805}"/>
            </c:ext>
          </c:extLst>
        </c:ser>
        <c:ser>
          <c:idx val="3"/>
          <c:order val="3"/>
          <c:tx>
            <c:strRef>
              <c:f>'Evolución Facturación Visados.'!$E$31</c:f>
              <c:strCache>
                <c:ptCount val="1"/>
                <c:pt idx="0">
                  <c:v>AÑO 2017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Visados.'!$A$32:$A$35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Visados.'!$E$32:$E$35</c:f>
              <c:numCache>
                <c:formatCode>_-* #,##0.00\ [$€-C0A]_-;\-* #,##0.00\ [$€-C0A]_-;_-* "-"??\ [$€-C0A]_-;_-@_-</c:formatCode>
                <c:ptCount val="4"/>
                <c:pt idx="0">
                  <c:v>31928.32</c:v>
                </c:pt>
                <c:pt idx="1">
                  <c:v>33756.559999999998</c:v>
                </c:pt>
                <c:pt idx="2">
                  <c:v>22484.25</c:v>
                </c:pt>
                <c:pt idx="3">
                  <c:v>55456.45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88-4C2B-94DE-BEB384DC6805}"/>
            </c:ext>
          </c:extLst>
        </c:ser>
        <c:ser>
          <c:idx val="4"/>
          <c:order val="4"/>
          <c:tx>
            <c:strRef>
              <c:f>'Evolución Facturación Visados.'!$F$31</c:f>
              <c:strCache>
                <c:ptCount val="1"/>
                <c:pt idx="0">
                  <c:v>AÑO 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Visados.'!$A$32:$A$35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Visados.'!$F$32:$F$35</c:f>
              <c:numCache>
                <c:formatCode>_-* #,##0.00\ [$€-C0A]_-;\-* #,##0.00\ [$€-C0A]_-;_-* "-"??\ [$€-C0A]_-;_-@_-</c:formatCode>
                <c:ptCount val="4"/>
                <c:pt idx="0">
                  <c:v>32118.39</c:v>
                </c:pt>
                <c:pt idx="1">
                  <c:v>31803.98</c:v>
                </c:pt>
                <c:pt idx="2">
                  <c:v>36147.89</c:v>
                </c:pt>
                <c:pt idx="3">
                  <c:v>31525.09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88-4C2B-94DE-BEB384DC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7123344"/>
        <c:axId val="577123664"/>
      </c:barChart>
      <c:catAx>
        <c:axId val="5771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664"/>
        <c:crosses val="autoZero"/>
        <c:auto val="1"/>
        <c:lblAlgn val="ctr"/>
        <c:lblOffset val="100"/>
        <c:noMultiLvlLbl val="0"/>
      </c:catAx>
      <c:valAx>
        <c:axId val="577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65048118985129"/>
          <c:y val="0.18560185185185185"/>
          <c:w val="0.63873075240594923"/>
          <c:h val="0.720887649460484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'Evolución Facturación Visados.'!$A$71</c:f>
              <c:strCache>
                <c:ptCount val="1"/>
                <c:pt idx="0">
                  <c:v>TOTAL ANUAL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'Evolución Facturación Visados.'!$B$70:$F$70</c:f>
              <c:strCache>
                <c:ptCount val="5"/>
                <c:pt idx="0">
                  <c:v>AÑO 2020</c:v>
                </c:pt>
                <c:pt idx="1">
                  <c:v>AÑO 2019</c:v>
                </c:pt>
                <c:pt idx="2">
                  <c:v>AÑO 2018</c:v>
                </c:pt>
                <c:pt idx="3">
                  <c:v>AÑO 2017</c:v>
                </c:pt>
                <c:pt idx="4">
                  <c:v>AÑO 2016</c:v>
                </c:pt>
              </c:strCache>
            </c:strRef>
          </c:cat>
          <c:val>
            <c:numRef>
              <c:f>'Evolución Facturación Visados.'!$B$71:$F$71</c:f>
              <c:numCache>
                <c:formatCode>_-* #,##0.00\ [$€-C0A]_-;\-* #,##0.00\ [$€-C0A]_-;_-* "-"??\ [$€-C0A]_-;_-@_-</c:formatCode>
                <c:ptCount val="5"/>
                <c:pt idx="0">
                  <c:v>79779.88</c:v>
                </c:pt>
                <c:pt idx="1">
                  <c:v>206715.59</c:v>
                </c:pt>
                <c:pt idx="2">
                  <c:v>162010.93000000002</c:v>
                </c:pt>
                <c:pt idx="3">
                  <c:v>143625.57999999999</c:v>
                </c:pt>
                <c:pt idx="4">
                  <c:v>131595.35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2-4130-8EFE-09BF1ED0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7145424"/>
        <c:axId val="577146384"/>
        <c:axId val="301636424"/>
      </c:bar3DChart>
      <c:catAx>
        <c:axId val="57714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6384"/>
        <c:crosses val="autoZero"/>
        <c:auto val="1"/>
        <c:lblAlgn val="ctr"/>
        <c:lblOffset val="100"/>
        <c:noMultiLvlLbl val="0"/>
      </c:catAx>
      <c:valAx>
        <c:axId val="5771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5424"/>
        <c:crosses val="autoZero"/>
        <c:crossBetween val="between"/>
      </c:valAx>
      <c:serAx>
        <c:axId val="301636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638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Evolución cuatrimestral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Facturación Visados.'!$B$51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Visados.'!$A$52:$A$54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Visados.'!$B$52:$B$54</c:f>
              <c:numCache>
                <c:formatCode>General</c:formatCode>
                <c:ptCount val="3"/>
                <c:pt idx="0" formatCode="_-* #,##0.00\ [$€-C0A]_-;\-* #,##0.00\ [$€-C0A]_-;_-* &quot;-&quot;??\ [$€-C0A]_-;_-@_-">
                  <c:v>79779.88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E-46D6-8B1A-16AB6AE5412D}"/>
            </c:ext>
          </c:extLst>
        </c:ser>
        <c:ser>
          <c:idx val="1"/>
          <c:order val="1"/>
          <c:tx>
            <c:strRef>
              <c:f>'Evolución Facturación Visados.'!$C$51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Visados.'!$A$52:$A$54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Visados.'!$C$52:$C$54</c:f>
              <c:numCache>
                <c:formatCode>_-* #,##0.00\ [$€-C0A]_-;\-* #,##0.00\ [$€-C0A]_-;_-* "-"??\ [$€-C0A]_-;_-@_-</c:formatCode>
                <c:ptCount val="3"/>
                <c:pt idx="0">
                  <c:v>63762.42</c:v>
                </c:pt>
                <c:pt idx="1">
                  <c:v>63585.770000000004</c:v>
                </c:pt>
                <c:pt idx="2">
                  <c:v>79367.400000000009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E-46D6-8B1A-16AB6AE5412D}"/>
            </c:ext>
          </c:extLst>
        </c:ser>
        <c:ser>
          <c:idx val="2"/>
          <c:order val="2"/>
          <c:tx>
            <c:strRef>
              <c:f>'Evolución Facturación Visados.'!$D$51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Visados.'!$A$52:$A$54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Visados.'!$D$52:$D$54</c:f>
              <c:numCache>
                <c:formatCode>_-* #,##0.00\ [$€-C0A]_-;\-* #,##0.00\ [$€-C0A]_-;_-* "-"??\ [$€-C0A]_-;_-@_-</c:formatCode>
                <c:ptCount val="3"/>
                <c:pt idx="0">
                  <c:v>48573.8</c:v>
                </c:pt>
                <c:pt idx="1">
                  <c:v>54061.680000000008</c:v>
                </c:pt>
                <c:pt idx="2">
                  <c:v>59375.450000000004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E-46D6-8B1A-16AB6AE5412D}"/>
            </c:ext>
          </c:extLst>
        </c:ser>
        <c:ser>
          <c:idx val="3"/>
          <c:order val="3"/>
          <c:tx>
            <c:strRef>
              <c:f>'Evolución Facturación Visados.'!$E$51</c:f>
              <c:strCache>
                <c:ptCount val="1"/>
                <c:pt idx="0">
                  <c:v>AÑO 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Visados.'!$A$52:$A$54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Visados.'!$E$52:$E$54</c:f>
              <c:numCache>
                <c:formatCode>_-* #,##0.00\ [$€-C0A]_-;\-* #,##0.00\ [$€-C0A]_-;_-* "-"??\ [$€-C0A]_-;_-@_-</c:formatCode>
                <c:ptCount val="3"/>
                <c:pt idx="0">
                  <c:v>43557.64</c:v>
                </c:pt>
                <c:pt idx="1">
                  <c:v>36004.729999999996</c:v>
                </c:pt>
                <c:pt idx="2">
                  <c:v>64063.210000000006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E-46D6-8B1A-16AB6AE5412D}"/>
            </c:ext>
          </c:extLst>
        </c:ser>
        <c:ser>
          <c:idx val="4"/>
          <c:order val="4"/>
          <c:tx>
            <c:strRef>
              <c:f>'Evolución Facturación Visados.'!$F$51</c:f>
              <c:strCache>
                <c:ptCount val="1"/>
                <c:pt idx="0">
                  <c:v>AÑO 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Visados.'!$A$52:$A$54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Visados.'!$F$52:$F$54</c:f>
              <c:numCache>
                <c:formatCode>_-* #,##0.00\ [$€-C0A]_-;\-* #,##0.00\ [$€-C0A]_-;_-* "-"??\ [$€-C0A]_-;_-@_-</c:formatCode>
                <c:ptCount val="3"/>
                <c:pt idx="0">
                  <c:v>42173.07</c:v>
                </c:pt>
                <c:pt idx="1">
                  <c:v>39507.939999999995</c:v>
                </c:pt>
                <c:pt idx="2">
                  <c:v>49914.34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EE-46D6-8B1A-16AB6AE54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954936"/>
        <c:axId val="524954296"/>
        <c:axId val="0"/>
      </c:bar3DChart>
      <c:catAx>
        <c:axId val="52495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296"/>
        <c:crosses val="autoZero"/>
        <c:auto val="1"/>
        <c:lblAlgn val="ctr"/>
        <c:lblOffset val="100"/>
        <c:noMultiLvlLbl val="0"/>
      </c:catAx>
      <c:valAx>
        <c:axId val="5249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documentos</a:t>
            </a:r>
            <a:r>
              <a:rPr lang="en-US" baseline="0"/>
              <a:t> visados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Documentos Visados.'!$A$5</c:f>
              <c:strCache>
                <c:ptCount val="1"/>
                <c:pt idx="0">
                  <c:v>Proyectos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Visados.'!$B$5:$I$5</c:f>
              <c:numCache>
                <c:formatCode>0.0%</c:formatCode>
                <c:ptCount val="8"/>
                <c:pt idx="0" formatCode="General">
                  <c:v>317</c:v>
                </c:pt>
                <c:pt idx="1">
                  <c:v>0.31605184446660017</c:v>
                </c:pt>
                <c:pt idx="2" formatCode="General">
                  <c:v>972</c:v>
                </c:pt>
                <c:pt idx="3">
                  <c:v>0.30994897959183676</c:v>
                </c:pt>
                <c:pt idx="4" formatCode="General">
                  <c:v>907</c:v>
                </c:pt>
                <c:pt idx="5">
                  <c:v>0.33065986146554865</c:v>
                </c:pt>
                <c:pt idx="6" formatCode="General">
                  <c:v>757</c:v>
                </c:pt>
                <c:pt idx="7">
                  <c:v>0.28522984174830446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C-46F4-93A0-501CD316BAA4}"/>
            </c:ext>
          </c:extLst>
        </c:ser>
        <c:ser>
          <c:idx val="1"/>
          <c:order val="1"/>
          <c:tx>
            <c:strRef>
              <c:f>'Evolución Documentos Visados.'!$A$6</c:f>
              <c:strCache>
                <c:ptCount val="1"/>
                <c:pt idx="0">
                  <c:v>Certificados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Visados.'!$B$6:$I$6</c:f>
              <c:numCache>
                <c:formatCode>0.0%</c:formatCode>
                <c:ptCount val="8"/>
                <c:pt idx="0" formatCode="General">
                  <c:v>260</c:v>
                </c:pt>
                <c:pt idx="1">
                  <c:v>0.25922233300099701</c:v>
                </c:pt>
                <c:pt idx="2" formatCode="General">
                  <c:v>844</c:v>
                </c:pt>
                <c:pt idx="3">
                  <c:v>0.26913265306122447</c:v>
                </c:pt>
                <c:pt idx="4" formatCode="General">
                  <c:v>749</c:v>
                </c:pt>
                <c:pt idx="5">
                  <c:v>0.27305869485964274</c:v>
                </c:pt>
                <c:pt idx="6" formatCode="General">
                  <c:v>675</c:v>
                </c:pt>
                <c:pt idx="7">
                  <c:v>0.25433308214016581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C-46F4-93A0-501CD316BAA4}"/>
            </c:ext>
          </c:extLst>
        </c:ser>
        <c:ser>
          <c:idx val="2"/>
          <c:order val="2"/>
          <c:tx>
            <c:strRef>
              <c:f>'Evolución Documentos Visados.'!$A$7</c:f>
              <c:strCache>
                <c:ptCount val="1"/>
                <c:pt idx="0">
                  <c:v>Memorias, Informes y peritaciones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Visados.'!$B$7:$I$7</c:f>
              <c:numCache>
                <c:formatCode>0.0%</c:formatCode>
                <c:ptCount val="8"/>
                <c:pt idx="0" formatCode="General">
                  <c:v>47</c:v>
                </c:pt>
                <c:pt idx="1">
                  <c:v>4.6859421734795612E-2</c:v>
                </c:pt>
                <c:pt idx="2" formatCode="General">
                  <c:v>129</c:v>
                </c:pt>
                <c:pt idx="3">
                  <c:v>4.1135204081632654E-2</c:v>
                </c:pt>
                <c:pt idx="4" formatCode="General">
                  <c:v>96</c:v>
                </c:pt>
                <c:pt idx="5">
                  <c:v>3.4998177178271965E-2</c:v>
                </c:pt>
                <c:pt idx="6" formatCode="General">
                  <c:v>101</c:v>
                </c:pt>
                <c:pt idx="7">
                  <c:v>3.8055764883195176E-2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C-46F4-93A0-501CD316BAA4}"/>
            </c:ext>
          </c:extLst>
        </c:ser>
        <c:ser>
          <c:idx val="3"/>
          <c:order val="3"/>
          <c:tx>
            <c:strRef>
              <c:f>'Evolución Documentos Visados.'!$A$8</c:f>
              <c:strCache>
                <c:ptCount val="1"/>
                <c:pt idx="0">
                  <c:v>Fichas técnicas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Visados.'!$B$8:$I$8</c:f>
              <c:numCache>
                <c:formatCode>0.0%</c:formatCode>
                <c:ptCount val="8"/>
                <c:pt idx="2" formatCode="General">
                  <c:v>0</c:v>
                </c:pt>
                <c:pt idx="4" formatCode="General">
                  <c:v>9</c:v>
                </c:pt>
                <c:pt idx="5">
                  <c:v>3.2810791104629965E-3</c:v>
                </c:pt>
                <c:pt idx="6" formatCode="General">
                  <c:v>20</c:v>
                </c:pt>
                <c:pt idx="7">
                  <c:v>7.5357950263752827E-3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DC-46F4-93A0-501CD316BAA4}"/>
            </c:ext>
          </c:extLst>
        </c:ser>
        <c:ser>
          <c:idx val="4"/>
          <c:order val="4"/>
          <c:tx>
            <c:strRef>
              <c:f>'Evolución Documentos Visados.'!$A$9</c:f>
              <c:strCache>
                <c:ptCount val="1"/>
                <c:pt idx="0">
                  <c:v>Separatas y anexos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Visados.'!$B$9:$I$9</c:f>
              <c:numCache>
                <c:formatCode>0.0%</c:formatCode>
                <c:ptCount val="8"/>
                <c:pt idx="0" formatCode="General">
                  <c:v>258</c:v>
                </c:pt>
                <c:pt idx="1">
                  <c:v>0.25722831505483551</c:v>
                </c:pt>
                <c:pt idx="2" formatCode="General">
                  <c:v>758</c:v>
                </c:pt>
                <c:pt idx="3">
                  <c:v>0.24170918367346939</c:v>
                </c:pt>
                <c:pt idx="4" formatCode="General">
                  <c:v>771</c:v>
                </c:pt>
                <c:pt idx="5">
                  <c:v>0.28107911046299672</c:v>
                </c:pt>
                <c:pt idx="6" formatCode="General">
                  <c:v>759</c:v>
                </c:pt>
                <c:pt idx="7">
                  <c:v>0.28598342125094195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C-46F4-93A0-501CD316BAA4}"/>
            </c:ext>
          </c:extLst>
        </c:ser>
        <c:ser>
          <c:idx val="5"/>
          <c:order val="5"/>
          <c:tx>
            <c:strRef>
              <c:f>'Evolución Documentos Visados.'!$A$10</c:f>
              <c:strCache>
                <c:ptCount val="1"/>
                <c:pt idx="0">
                  <c:v>Asumes y hojas de encargo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Visados.'!$B$10:$I$10</c:f>
              <c:numCache>
                <c:formatCode>0.0%</c:formatCode>
                <c:ptCount val="8"/>
                <c:pt idx="0" formatCode="General">
                  <c:v>121</c:v>
                </c:pt>
                <c:pt idx="1">
                  <c:v>0.12063808574277168</c:v>
                </c:pt>
                <c:pt idx="2" formatCode="General">
                  <c:v>433</c:v>
                </c:pt>
                <c:pt idx="3">
                  <c:v>0.13807397959183673</c:v>
                </c:pt>
                <c:pt idx="4" formatCode="General">
                  <c:v>211</c:v>
                </c:pt>
                <c:pt idx="5">
                  <c:v>7.6923076923076927E-2</c:v>
                </c:pt>
                <c:pt idx="6" formatCode="General">
                  <c:v>342</c:v>
                </c:pt>
                <c:pt idx="7">
                  <c:v>0.12886209495101733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DC-46F4-93A0-501CD316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787472"/>
        <c:axId val="546786512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'Evolución Documentos Visados.'!$A$11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'Evolución Documentos Visados.'!$B$4:$I$4</c15:sqref>
                        </c15:formulaRef>
                      </c:ext>
                    </c:extLst>
                    <c:strCache>
                      <c:ptCount val="8"/>
                      <c:pt idx="0">
                        <c:v>2020**</c:v>
                      </c:pt>
                      <c:pt idx="1">
                        <c:v>%</c:v>
                      </c:pt>
                      <c:pt idx="2">
                        <c:v>2019</c:v>
                      </c:pt>
                      <c:pt idx="3">
                        <c:v>%</c:v>
                      </c:pt>
                      <c:pt idx="4">
                        <c:v>2018</c:v>
                      </c:pt>
                      <c:pt idx="5">
                        <c:v>%</c:v>
                      </c:pt>
                      <c:pt idx="6">
                        <c:v>2017</c:v>
                      </c:pt>
                      <c:pt idx="7">
                        <c:v>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'Evolución Documentos Visados.'!$B$11:$I$11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FDC-46F4-93A0-501CD316BAA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'Evolución Documentos Visados.'!$A$12</c:f>
              <c:strCache>
                <c:ptCount val="1"/>
                <c:pt idx="0">
                  <c:v>Total documentos visados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'Evolución Documentos Visados.'!$B$4:$I$4</c:f>
              <c:strCache>
                <c:ptCount val="8"/>
                <c:pt idx="0">
                  <c:v>2020**</c:v>
                </c:pt>
                <c:pt idx="1">
                  <c:v>%</c:v>
                </c:pt>
                <c:pt idx="2">
                  <c:v>2019</c:v>
                </c:pt>
                <c:pt idx="3">
                  <c:v>%</c:v>
                </c:pt>
                <c:pt idx="4">
                  <c:v>2018</c:v>
                </c:pt>
                <c:pt idx="5">
                  <c:v>%</c:v>
                </c:pt>
                <c:pt idx="6">
                  <c:v>2017</c:v>
                </c:pt>
                <c:pt idx="7">
                  <c:v>%</c:v>
                </c:pt>
              </c:strCache>
            </c:strRef>
          </c:cat>
          <c:val>
            <c:numRef>
              <c:f>'Evolución Documentos Visados.'!$B$12:$I$12</c:f>
              <c:numCache>
                <c:formatCode>0%</c:formatCode>
                <c:ptCount val="8"/>
                <c:pt idx="0" formatCode="General">
                  <c:v>1003</c:v>
                </c:pt>
                <c:pt idx="1">
                  <c:v>0.99999999999999989</c:v>
                </c:pt>
                <c:pt idx="2" formatCode="General">
                  <c:v>3136</c:v>
                </c:pt>
                <c:pt idx="3">
                  <c:v>1</c:v>
                </c:pt>
                <c:pt idx="4" formatCode="General">
                  <c:v>2743</c:v>
                </c:pt>
                <c:pt idx="5">
                  <c:v>1</c:v>
                </c:pt>
                <c:pt idx="6" formatCode="General">
                  <c:v>2654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DC-46F4-93A0-501CD316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87472"/>
        <c:axId val="546786512"/>
      </c:lineChart>
      <c:catAx>
        <c:axId val="54678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786512"/>
        <c:crosses val="autoZero"/>
        <c:auto val="1"/>
        <c:lblAlgn val="ctr"/>
        <c:lblOffset val="100"/>
        <c:noMultiLvlLbl val="0"/>
      </c:catAx>
      <c:valAx>
        <c:axId val="54678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78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6</xdr:row>
      <xdr:rowOff>33337</xdr:rowOff>
    </xdr:from>
    <xdr:to>
      <xdr:col>13</xdr:col>
      <xdr:colOff>742950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755A01-1354-4A75-8AB2-26E36164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29</xdr:row>
      <xdr:rowOff>33337</xdr:rowOff>
    </xdr:from>
    <xdr:to>
      <xdr:col>13</xdr:col>
      <xdr:colOff>638174</xdr:colOff>
      <xdr:row>43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5E71D9-88D5-4C91-8636-4C6DA9C9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1190624</xdr:colOff>
      <xdr:row>72</xdr:row>
      <xdr:rowOff>0</xdr:rowOff>
    </xdr:from>
    <xdr:to>
      <xdr:col>7</xdr:col>
      <xdr:colOff>466725</xdr:colOff>
      <xdr:row>89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5B11BD-993C-414F-9FFC-59E28441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390525</xdr:colOff>
      <xdr:row>48</xdr:row>
      <xdr:rowOff>176211</xdr:rowOff>
    </xdr:from>
    <xdr:to>
      <xdr:col>12</xdr:col>
      <xdr:colOff>733426</xdr:colOff>
      <xdr:row>65</xdr:row>
      <xdr:rowOff>161924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6BFD8E-DCB9-4AD2-9AE3-69C88A99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2209800</xdr:colOff>
      <xdr:row>15</xdr:row>
      <xdr:rowOff>38100</xdr:rowOff>
    </xdr:from>
    <xdr:to>
      <xdr:col>8</xdr:col>
      <xdr:colOff>752475</xdr:colOff>
      <xdr:row>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699775-C8B7-46B7-B144-1722BA5B4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365 Pro Plus" id="{76A482DC-9D9C-4C27-A69E-76CA15C9CD68}" userId="365 Pro Plu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1" dT="2020-05-19T16:34:08.45" personId="{76A482DC-9D9C-4C27-A69E-76CA15C9CD68}" id="{2359D87E-2A41-4343-A178-C565E119F34D}">
    <text>A 30 de abril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936E-E50E-4953-9087-775AC4DA6F0F}">
  <dimension ref="A3:F71"/>
  <sheetViews>
    <sheetView tabSelected="1" topLeftCell="A7" workbookViewId="0">
      <selection activeCell="B21" sqref="B21"/>
    </sheetView>
  </sheetViews>
  <sheetFormatPr baseColWidth="10" defaultRowHeight="15" x14ac:dyDescent="0.25"/>
  <cols>
    <col min="1" max="1" width="19.5703125" style="1" customWidth="1"/>
    <col min="2" max="2" width="18" customWidth="1"/>
    <col min="3" max="3" width="15.28515625" bestFit="1" customWidth="1"/>
    <col min="4" max="4" width="14.7109375" customWidth="1"/>
    <col min="5" max="5" width="14.85546875" customWidth="1"/>
    <col min="6" max="6" width="15.28515625" customWidth="1"/>
  </cols>
  <sheetData>
    <row r="3" spans="1:6" ht="18.75" x14ac:dyDescent="0.3">
      <c r="D3" s="3" t="s">
        <v>0</v>
      </c>
    </row>
    <row r="4" spans="1:6" ht="18.75" x14ac:dyDescent="0.3">
      <c r="D4" s="3" t="s">
        <v>41</v>
      </c>
    </row>
    <row r="5" spans="1:6" s="4" customFormat="1" ht="18.75" x14ac:dyDescent="0.3">
      <c r="A5" s="5"/>
      <c r="D5" s="3"/>
    </row>
    <row r="7" spans="1:6" s="1" customFormat="1" ht="15.75" x14ac:dyDescent="0.25">
      <c r="A7" s="7"/>
      <c r="B7" s="8" t="s">
        <v>12</v>
      </c>
      <c r="C7" s="8" t="s">
        <v>13</v>
      </c>
      <c r="D7" s="8" t="s">
        <v>14</v>
      </c>
      <c r="E7" s="8" t="s">
        <v>15</v>
      </c>
      <c r="F7" s="8" t="s">
        <v>23</v>
      </c>
    </row>
    <row r="8" spans="1:6" ht="15.75" x14ac:dyDescent="0.25">
      <c r="A8" s="9" t="s">
        <v>1</v>
      </c>
      <c r="B8" s="10">
        <v>16102.02</v>
      </c>
      <c r="C8" s="10">
        <v>11800.16</v>
      </c>
      <c r="D8" s="10">
        <v>9666.7999999999993</v>
      </c>
      <c r="E8" s="10">
        <v>6682.53</v>
      </c>
      <c r="F8" s="10">
        <v>9539.67</v>
      </c>
    </row>
    <row r="9" spans="1:6" ht="15.75" x14ac:dyDescent="0.25">
      <c r="A9" s="9" t="s">
        <v>2</v>
      </c>
      <c r="B9" s="10">
        <v>14942.18</v>
      </c>
      <c r="C9" s="10">
        <v>17909.09</v>
      </c>
      <c r="D9" s="10">
        <v>10370.030000000001</v>
      </c>
      <c r="E9" s="10">
        <v>15849.28</v>
      </c>
      <c r="F9" s="10">
        <v>9309.99</v>
      </c>
    </row>
    <row r="10" spans="1:6" ht="15.75" x14ac:dyDescent="0.25">
      <c r="A10" s="9" t="s">
        <v>3</v>
      </c>
      <c r="B10" s="10">
        <v>20678.27</v>
      </c>
      <c r="C10" s="10">
        <v>19532.810000000001</v>
      </c>
      <c r="D10" s="10">
        <v>14701.86</v>
      </c>
      <c r="E10" s="10">
        <v>9396.51</v>
      </c>
      <c r="F10" s="10">
        <v>13268.73</v>
      </c>
    </row>
    <row r="11" spans="1:6" ht="15.75" x14ac:dyDescent="0.25">
      <c r="A11" s="9" t="s">
        <v>4</v>
      </c>
      <c r="B11" s="10">
        <v>28057.41</v>
      </c>
      <c r="C11" s="10">
        <v>14520.36</v>
      </c>
      <c r="D11" s="10">
        <v>13835.11</v>
      </c>
      <c r="E11" s="10">
        <v>11629.32</v>
      </c>
      <c r="F11" s="10">
        <v>10054.68</v>
      </c>
    </row>
    <row r="12" spans="1:6" ht="15.75" x14ac:dyDescent="0.25">
      <c r="A12" s="9" t="s">
        <v>5</v>
      </c>
      <c r="B12" s="10"/>
      <c r="C12" s="10">
        <v>16836.810000000001</v>
      </c>
      <c r="D12" s="10">
        <v>9244.49</v>
      </c>
      <c r="E12" s="10">
        <v>12567.09</v>
      </c>
      <c r="F12" s="10">
        <v>9917.48</v>
      </c>
    </row>
    <row r="13" spans="1:6" ht="15.75" x14ac:dyDescent="0.25">
      <c r="A13" s="9" t="s">
        <v>6</v>
      </c>
      <c r="B13" s="10"/>
      <c r="C13" s="10">
        <v>25445.45</v>
      </c>
      <c r="D13" s="10">
        <v>22479.26</v>
      </c>
      <c r="E13" s="10">
        <v>9560.15</v>
      </c>
      <c r="F13" s="10">
        <v>11831.82</v>
      </c>
    </row>
    <row r="14" spans="1:6" ht="15.75" x14ac:dyDescent="0.25">
      <c r="A14" s="9" t="s">
        <v>7</v>
      </c>
      <c r="B14" s="10"/>
      <c r="C14" s="10">
        <v>16897.78</v>
      </c>
      <c r="D14" s="10">
        <v>16867.52</v>
      </c>
      <c r="E14" s="10">
        <v>11440.29</v>
      </c>
      <c r="F14" s="10">
        <v>11946.46</v>
      </c>
    </row>
    <row r="15" spans="1:6" ht="15.75" x14ac:dyDescent="0.25">
      <c r="A15" s="9" t="s">
        <v>16</v>
      </c>
      <c r="B15" s="10"/>
      <c r="C15" s="10">
        <v>4405.7299999999996</v>
      </c>
      <c r="D15" s="10">
        <v>5470.41</v>
      </c>
      <c r="E15" s="10">
        <v>2437.1999999999998</v>
      </c>
      <c r="F15" s="10">
        <v>5812.18</v>
      </c>
    </row>
    <row r="16" spans="1:6" ht="15.75" x14ac:dyDescent="0.25">
      <c r="A16" s="9" t="s">
        <v>8</v>
      </c>
      <c r="B16" s="10"/>
      <c r="C16" s="10">
        <v>18053.52</v>
      </c>
      <c r="D16" s="10">
        <v>17649.689999999999</v>
      </c>
      <c r="E16" s="10">
        <v>8606.76</v>
      </c>
      <c r="F16" s="10">
        <v>18389.25</v>
      </c>
    </row>
    <row r="17" spans="1:6" ht="15.75" x14ac:dyDescent="0.25">
      <c r="A17" s="9" t="s">
        <v>9</v>
      </c>
      <c r="B17" s="10"/>
      <c r="C17" s="10">
        <v>22557.86</v>
      </c>
      <c r="D17" s="10">
        <v>11010.03</v>
      </c>
      <c r="E17" s="10">
        <v>11494.13</v>
      </c>
      <c r="F17" s="10">
        <v>9228.31</v>
      </c>
    </row>
    <row r="18" spans="1:6" ht="15.75" x14ac:dyDescent="0.25">
      <c r="A18" s="9" t="s">
        <v>10</v>
      </c>
      <c r="B18" s="10"/>
      <c r="C18" s="10">
        <v>21463.61</v>
      </c>
      <c r="D18" s="10">
        <v>19557.38</v>
      </c>
      <c r="E18" s="10">
        <v>26587.52</v>
      </c>
      <c r="F18" s="10">
        <v>11344.58</v>
      </c>
    </row>
    <row r="19" spans="1:6" ht="15.75" x14ac:dyDescent="0.25">
      <c r="A19" s="9" t="s">
        <v>11</v>
      </c>
      <c r="B19" s="10"/>
      <c r="C19" s="10">
        <v>17292.41</v>
      </c>
      <c r="D19" s="10">
        <v>11158.35</v>
      </c>
      <c r="E19" s="10">
        <v>17374.8</v>
      </c>
      <c r="F19" s="10">
        <v>10952.2</v>
      </c>
    </row>
    <row r="20" spans="1:6" ht="15.75" x14ac:dyDescent="0.25">
      <c r="A20" s="7"/>
      <c r="B20" s="10"/>
      <c r="C20" s="10"/>
      <c r="D20" s="10"/>
      <c r="E20" s="10"/>
      <c r="F20" s="11"/>
    </row>
    <row r="21" spans="1:6" ht="15.75" x14ac:dyDescent="0.25">
      <c r="A21" s="7" t="s">
        <v>17</v>
      </c>
      <c r="B21" s="10">
        <f>SUM(B8:B19)</f>
        <v>79779.88</v>
      </c>
      <c r="C21" s="10">
        <f t="shared" ref="C21:F21" si="0">SUM(C8:C19)</f>
        <v>206715.59</v>
      </c>
      <c r="D21" s="10">
        <f t="shared" si="0"/>
        <v>162010.93000000002</v>
      </c>
      <c r="E21" s="10">
        <f t="shared" si="0"/>
        <v>143625.57999999999</v>
      </c>
      <c r="F21" s="10">
        <f t="shared" si="0"/>
        <v>131595.35</v>
      </c>
    </row>
    <row r="25" spans="1:6" s="4" customFormat="1" x14ac:dyDescent="0.25">
      <c r="A25" s="5"/>
    </row>
    <row r="26" spans="1:6" s="4" customFormat="1" x14ac:dyDescent="0.25">
      <c r="A26" s="5"/>
    </row>
    <row r="28" spans="1:6" ht="18.75" x14ac:dyDescent="0.3">
      <c r="D28" s="3" t="s">
        <v>18</v>
      </c>
    </row>
    <row r="31" spans="1:6" ht="15.75" x14ac:dyDescent="0.25">
      <c r="A31" s="7"/>
      <c r="B31" s="8" t="s">
        <v>12</v>
      </c>
      <c r="C31" s="8" t="s">
        <v>13</v>
      </c>
      <c r="D31" s="8" t="s">
        <v>14</v>
      </c>
      <c r="E31" s="8" t="s">
        <v>15</v>
      </c>
      <c r="F31" s="8" t="s">
        <v>23</v>
      </c>
    </row>
    <row r="32" spans="1:6" ht="15.75" x14ac:dyDescent="0.25">
      <c r="A32" s="9" t="s">
        <v>19</v>
      </c>
      <c r="B32" s="10">
        <f>SUM(B8:B10)</f>
        <v>51722.47</v>
      </c>
      <c r="C32" s="10">
        <f>SUM(C8:C10)</f>
        <v>49242.06</v>
      </c>
      <c r="D32" s="10">
        <f>SUM(D8:D10)</f>
        <v>34738.69</v>
      </c>
      <c r="E32" s="10">
        <f>SUM(E8:E10)</f>
        <v>31928.32</v>
      </c>
      <c r="F32" s="10">
        <f>SUM(F8:F10)</f>
        <v>32118.39</v>
      </c>
    </row>
    <row r="33" spans="1:6" ht="15.75" x14ac:dyDescent="0.25">
      <c r="A33" s="9" t="s">
        <v>20</v>
      </c>
      <c r="B33" s="10"/>
      <c r="C33" s="10">
        <f>SUM(C11:C13)</f>
        <v>56802.62</v>
      </c>
      <c r="D33" s="10">
        <f>SUM(D11:D13)</f>
        <v>45558.86</v>
      </c>
      <c r="E33" s="10">
        <f>SUM(E11:E13)</f>
        <v>33756.559999999998</v>
      </c>
      <c r="F33" s="10">
        <f>SUM(F11:F13)</f>
        <v>31803.98</v>
      </c>
    </row>
    <row r="34" spans="1:6" ht="15.75" x14ac:dyDescent="0.25">
      <c r="A34" s="9" t="s">
        <v>21</v>
      </c>
      <c r="B34" s="10"/>
      <c r="C34" s="10">
        <f>SUM(C14:C16)</f>
        <v>39357.03</v>
      </c>
      <c r="D34" s="10">
        <f>SUM(D14:D16)</f>
        <v>39987.619999999995</v>
      </c>
      <c r="E34" s="10">
        <f>SUM(E14:E16)</f>
        <v>22484.25</v>
      </c>
      <c r="F34" s="10">
        <f>SUM(F14:F16)</f>
        <v>36147.89</v>
      </c>
    </row>
    <row r="35" spans="1:6" ht="15.75" x14ac:dyDescent="0.25">
      <c r="A35" s="9" t="s">
        <v>22</v>
      </c>
      <c r="B35" s="11"/>
      <c r="C35" s="10">
        <f>SUM(C17:C19)</f>
        <v>61313.880000000005</v>
      </c>
      <c r="D35" s="10">
        <f>SUM(D17:D19)</f>
        <v>41725.760000000002</v>
      </c>
      <c r="E35" s="10">
        <f>SUM(E17:E19)</f>
        <v>55456.45</v>
      </c>
      <c r="F35" s="10">
        <f>SUM(F17:F19)</f>
        <v>31525.09</v>
      </c>
    </row>
    <row r="36" spans="1:6" x14ac:dyDescent="0.25">
      <c r="B36" s="2"/>
      <c r="C36" s="2"/>
      <c r="D36" s="2"/>
      <c r="E36" s="2"/>
    </row>
    <row r="45" spans="1:6" s="4" customFormat="1" x14ac:dyDescent="0.25">
      <c r="A45" s="5"/>
    </row>
    <row r="46" spans="1:6" s="4" customFormat="1" x14ac:dyDescent="0.25">
      <c r="A46" s="5"/>
    </row>
    <row r="48" spans="1:6" ht="18.75" x14ac:dyDescent="0.3">
      <c r="D48" s="3" t="s">
        <v>26</v>
      </c>
    </row>
    <row r="51" spans="1:6" ht="15.75" x14ac:dyDescent="0.25">
      <c r="A51" s="7"/>
      <c r="B51" s="8" t="s">
        <v>12</v>
      </c>
      <c r="C51" s="8" t="s">
        <v>13</v>
      </c>
      <c r="D51" s="8" t="s">
        <v>14</v>
      </c>
      <c r="E51" s="8" t="s">
        <v>15</v>
      </c>
      <c r="F51" s="8" t="s">
        <v>23</v>
      </c>
    </row>
    <row r="52" spans="1:6" ht="15.75" x14ac:dyDescent="0.25">
      <c r="A52" s="9" t="s">
        <v>27</v>
      </c>
      <c r="B52" s="10">
        <f>SUM(B8:B11)</f>
        <v>79779.88</v>
      </c>
      <c r="C52" s="10">
        <f>SUM(C8:C11)</f>
        <v>63762.42</v>
      </c>
      <c r="D52" s="10">
        <f>SUM(D8:D11)</f>
        <v>48573.8</v>
      </c>
      <c r="E52" s="10">
        <f>SUM(E8:E11)</f>
        <v>43557.64</v>
      </c>
      <c r="F52" s="10">
        <f>SUM(F8:F11)</f>
        <v>42173.07</v>
      </c>
    </row>
    <row r="53" spans="1:6" ht="15.75" x14ac:dyDescent="0.25">
      <c r="A53" s="9" t="s">
        <v>28</v>
      </c>
      <c r="B53" s="11"/>
      <c r="C53" s="10">
        <f>SUM(C12:C15)</f>
        <v>63585.770000000004</v>
      </c>
      <c r="D53" s="10">
        <f>SUM(D12:D15)</f>
        <v>54061.680000000008</v>
      </c>
      <c r="E53" s="10">
        <f>SUM(E12:E15)</f>
        <v>36004.729999999996</v>
      </c>
      <c r="F53" s="10">
        <f>SUM(F12:F15)</f>
        <v>39507.939999999995</v>
      </c>
    </row>
    <row r="54" spans="1:6" ht="15.75" x14ac:dyDescent="0.25">
      <c r="A54" s="9" t="s">
        <v>29</v>
      </c>
      <c r="B54" s="11"/>
      <c r="C54" s="10">
        <f>SUM(C16:C19)</f>
        <v>79367.400000000009</v>
      </c>
      <c r="D54" s="10">
        <f>SUM(D16:D19)</f>
        <v>59375.450000000004</v>
      </c>
      <c r="E54" s="10">
        <f>SUM(E16:E19)</f>
        <v>64063.210000000006</v>
      </c>
      <c r="F54" s="10">
        <f>SUM(F16:F19)</f>
        <v>49914.34</v>
      </c>
    </row>
    <row r="65" spans="1:6" s="4" customFormat="1" x14ac:dyDescent="0.25">
      <c r="A65" s="5"/>
    </row>
    <row r="67" spans="1:6" s="4" customFormat="1" x14ac:dyDescent="0.25">
      <c r="A67" s="5"/>
    </row>
    <row r="68" spans="1:6" ht="18.75" x14ac:dyDescent="0.3">
      <c r="C68" s="3" t="s">
        <v>25</v>
      </c>
    </row>
    <row r="70" spans="1:6" ht="15.75" x14ac:dyDescent="0.25">
      <c r="A70" s="7"/>
      <c r="B70" s="8" t="s">
        <v>12</v>
      </c>
      <c r="C70" s="8" t="s">
        <v>13</v>
      </c>
      <c r="D70" s="8" t="s">
        <v>14</v>
      </c>
      <c r="E70" s="8" t="s">
        <v>15</v>
      </c>
      <c r="F70" s="8" t="s">
        <v>23</v>
      </c>
    </row>
    <row r="71" spans="1:6" ht="15.75" x14ac:dyDescent="0.25">
      <c r="A71" s="9" t="s">
        <v>24</v>
      </c>
      <c r="B71" s="12">
        <f>SUM(B8:B19)</f>
        <v>79779.88</v>
      </c>
      <c r="C71" s="13">
        <f>SUM(C8:C19)</f>
        <v>206715.59</v>
      </c>
      <c r="D71" s="13">
        <f>SUM(D8:D19)</f>
        <v>162010.93000000002</v>
      </c>
      <c r="E71" s="13">
        <f>SUM(E8:E19)</f>
        <v>143625.57999999999</v>
      </c>
      <c r="F71" s="13">
        <f>SUM(F8:F19)</f>
        <v>131595.35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CD8B-5A59-4404-B80C-7B464A1B1515}">
  <dimension ref="A2:I14"/>
  <sheetViews>
    <sheetView topLeftCell="A4" workbookViewId="0">
      <selection activeCell="A3" sqref="A3"/>
    </sheetView>
  </sheetViews>
  <sheetFormatPr baseColWidth="10" defaultRowHeight="15" x14ac:dyDescent="0.25"/>
  <cols>
    <col min="1" max="1" width="33.28515625" customWidth="1"/>
    <col min="2" max="2" width="14.28515625" customWidth="1"/>
    <col min="3" max="3" width="9" customWidth="1"/>
    <col min="4" max="4" width="8.7109375" customWidth="1"/>
  </cols>
  <sheetData>
    <row r="2" spans="1:9" ht="18.75" x14ac:dyDescent="0.3">
      <c r="B2" s="3" t="s">
        <v>40</v>
      </c>
    </row>
    <row r="4" spans="1:9" s="5" customFormat="1" ht="15.75" x14ac:dyDescent="0.25">
      <c r="A4" s="7"/>
      <c r="B4" s="8" t="s">
        <v>38</v>
      </c>
      <c r="C4" s="8" t="s">
        <v>30</v>
      </c>
      <c r="D4" s="8">
        <v>2019</v>
      </c>
      <c r="E4" s="8" t="s">
        <v>30</v>
      </c>
      <c r="F4" s="8">
        <v>2018</v>
      </c>
      <c r="G4" s="8" t="s">
        <v>30</v>
      </c>
      <c r="H4" s="8">
        <v>2017</v>
      </c>
      <c r="I4" s="8" t="s">
        <v>30</v>
      </c>
    </row>
    <row r="5" spans="1:9" ht="15.75" x14ac:dyDescent="0.25">
      <c r="A5" s="14" t="s">
        <v>31</v>
      </c>
      <c r="B5" s="7">
        <v>317</v>
      </c>
      <c r="C5" s="15">
        <f>B5/B12</f>
        <v>0.31605184446660017</v>
      </c>
      <c r="D5" s="7">
        <v>972</v>
      </c>
      <c r="E5" s="15">
        <f>D5/D12</f>
        <v>0.30994897959183676</v>
      </c>
      <c r="F5" s="7">
        <v>907</v>
      </c>
      <c r="G5" s="15">
        <f>F5/F12</f>
        <v>0.33065986146554865</v>
      </c>
      <c r="H5" s="7">
        <v>757</v>
      </c>
      <c r="I5" s="15">
        <f>H5/H12</f>
        <v>0.28522984174830446</v>
      </c>
    </row>
    <row r="6" spans="1:9" ht="15.75" x14ac:dyDescent="0.25">
      <c r="A6" s="14" t="s">
        <v>34</v>
      </c>
      <c r="B6" s="7">
        <v>260</v>
      </c>
      <c r="C6" s="15">
        <f>B6/B12</f>
        <v>0.25922233300099701</v>
      </c>
      <c r="D6" s="7">
        <v>844</v>
      </c>
      <c r="E6" s="15">
        <f>D6/D12</f>
        <v>0.26913265306122447</v>
      </c>
      <c r="F6" s="7">
        <v>749</v>
      </c>
      <c r="G6" s="15">
        <f>F6/F12</f>
        <v>0.27305869485964274</v>
      </c>
      <c r="H6" s="7">
        <v>675</v>
      </c>
      <c r="I6" s="15">
        <f>H6/H12</f>
        <v>0.25433308214016581</v>
      </c>
    </row>
    <row r="7" spans="1:9" ht="15.75" x14ac:dyDescent="0.25">
      <c r="A7" s="14" t="s">
        <v>35</v>
      </c>
      <c r="B7" s="7">
        <v>47</v>
      </c>
      <c r="C7" s="15">
        <f>B7/B12</f>
        <v>4.6859421734795612E-2</v>
      </c>
      <c r="D7" s="7">
        <v>129</v>
      </c>
      <c r="E7" s="15">
        <f>D7/D12</f>
        <v>4.1135204081632654E-2</v>
      </c>
      <c r="F7" s="7">
        <v>96</v>
      </c>
      <c r="G7" s="15">
        <f>F7/F12</f>
        <v>3.4998177178271965E-2</v>
      </c>
      <c r="H7" s="7">
        <v>101</v>
      </c>
      <c r="I7" s="15">
        <f>H7/H12</f>
        <v>3.8055764883195176E-2</v>
      </c>
    </row>
    <row r="8" spans="1:9" s="4" customFormat="1" ht="15.75" x14ac:dyDescent="0.25">
      <c r="A8" s="14" t="s">
        <v>37</v>
      </c>
      <c r="B8" s="7"/>
      <c r="C8" s="15"/>
      <c r="D8" s="7">
        <v>0</v>
      </c>
      <c r="E8" s="7"/>
      <c r="F8" s="7">
        <v>9</v>
      </c>
      <c r="G8" s="15">
        <f>F8/F12</f>
        <v>3.2810791104629965E-3</v>
      </c>
      <c r="H8" s="7">
        <v>20</v>
      </c>
      <c r="I8" s="15">
        <f>H8/H12</f>
        <v>7.5357950263752827E-3</v>
      </c>
    </row>
    <row r="9" spans="1:9" ht="15.75" x14ac:dyDescent="0.25">
      <c r="A9" s="14" t="s">
        <v>36</v>
      </c>
      <c r="B9" s="7">
        <v>258</v>
      </c>
      <c r="C9" s="15">
        <f>B9/B12</f>
        <v>0.25722831505483551</v>
      </c>
      <c r="D9" s="7">
        <v>758</v>
      </c>
      <c r="E9" s="15">
        <f>D9/D12</f>
        <v>0.24170918367346939</v>
      </c>
      <c r="F9" s="7">
        <v>771</v>
      </c>
      <c r="G9" s="15">
        <f>F9/F12</f>
        <v>0.28107911046299672</v>
      </c>
      <c r="H9" s="7">
        <v>759</v>
      </c>
      <c r="I9" s="15">
        <f>H9/H12</f>
        <v>0.28598342125094195</v>
      </c>
    </row>
    <row r="10" spans="1:9" ht="15.75" x14ac:dyDescent="0.25">
      <c r="A10" s="14" t="s">
        <v>32</v>
      </c>
      <c r="B10" s="7">
        <v>121</v>
      </c>
      <c r="C10" s="15">
        <f>B10/B12</f>
        <v>0.12063808574277168</v>
      </c>
      <c r="D10" s="7">
        <v>433</v>
      </c>
      <c r="E10" s="15">
        <f>D10/D12</f>
        <v>0.13807397959183673</v>
      </c>
      <c r="F10" s="7">
        <v>211</v>
      </c>
      <c r="G10" s="15">
        <f>F10/F12</f>
        <v>7.6923076923076927E-2</v>
      </c>
      <c r="H10" s="7">
        <v>342</v>
      </c>
      <c r="I10" s="15">
        <f>H10/H12</f>
        <v>0.12886209495101733</v>
      </c>
    </row>
    <row r="11" spans="1:9" ht="15.75" x14ac:dyDescent="0.25">
      <c r="A11" s="14"/>
      <c r="B11" s="11"/>
      <c r="C11" s="11"/>
      <c r="D11" s="11"/>
      <c r="E11" s="11"/>
      <c r="F11" s="11"/>
      <c r="G11" s="11"/>
      <c r="H11" s="11"/>
      <c r="I11" s="11"/>
    </row>
    <row r="12" spans="1:9" ht="15.75" x14ac:dyDescent="0.25">
      <c r="A12" s="14" t="s">
        <v>33</v>
      </c>
      <c r="B12" s="16">
        <f>SUM(B5:B10)</f>
        <v>1003</v>
      </c>
      <c r="C12" s="17">
        <f>SUM(C5:C10)</f>
        <v>0.99999999999999989</v>
      </c>
      <c r="D12" s="16">
        <f t="shared" ref="D12:H12" si="0">SUM(D5:D10)</f>
        <v>3136</v>
      </c>
      <c r="E12" s="17">
        <f>SUM(E5:E10)</f>
        <v>1</v>
      </c>
      <c r="F12" s="16">
        <f t="shared" si="0"/>
        <v>2743</v>
      </c>
      <c r="G12" s="17">
        <f>SUM(G5:G10)</f>
        <v>1</v>
      </c>
      <c r="H12" s="16">
        <f t="shared" si="0"/>
        <v>2654</v>
      </c>
      <c r="I12" s="17">
        <f>SUM(I5:I10)</f>
        <v>1</v>
      </c>
    </row>
    <row r="14" spans="1:9" x14ac:dyDescent="0.25">
      <c r="B14" s="6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Facturación Visados.</vt:lpstr>
      <vt:lpstr>Evolución Documentos Visados.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usuarioç</dc:creator>
  <cp:lastModifiedBy>usuarioç</cp:lastModifiedBy>
  <dcterms:created xsi:type="dcterms:W3CDTF">2020-05-15T14:53:42Z</dcterms:created>
  <dcterms:modified xsi:type="dcterms:W3CDTF">2020-05-28T17:00:34Z</dcterms:modified>
</cp:coreProperties>
</file>