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VOLUCION VISADOS Y COLEGIADOS\"/>
    </mc:Choice>
  </mc:AlternateContent>
  <xr:revisionPtr revIDLastSave="0" documentId="13_ncr:1_{2961CF02-859A-4544-B7BE-0E716E637F95}" xr6:coauthVersionLast="45" xr6:coauthVersionMax="45" xr10:uidLastSave="{00000000-0000-0000-0000-000000000000}"/>
  <bookViews>
    <workbookView xWindow="-120" yWindow="-120" windowWidth="29040" windowHeight="15840" xr2:uid="{A8DF1C88-C90A-45C3-B571-CB60BF8529CE}"/>
  </bookViews>
  <sheets>
    <sheet name="Evolución Facturación Visados." sheetId="1" r:id="rId1"/>
    <sheet name="Evolución Documentos Visados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63" i="1" l="1"/>
  <c r="B102" i="1" l="1"/>
  <c r="B62" i="1" l="1"/>
  <c r="G8" i="2" l="1"/>
  <c r="G7" i="2"/>
  <c r="E10" i="2"/>
  <c r="E6" i="2"/>
  <c r="E5" i="2"/>
  <c r="D12" i="2"/>
  <c r="E9" i="2" s="1"/>
  <c r="F12" i="2"/>
  <c r="G10" i="2" s="1"/>
  <c r="H12" i="2"/>
  <c r="I7" i="2" s="1"/>
  <c r="I8" i="2" l="1"/>
  <c r="I9" i="2"/>
  <c r="E7" i="2"/>
  <c r="E12" i="2" s="1"/>
  <c r="G5" i="2"/>
  <c r="G9" i="2"/>
  <c r="I6" i="2"/>
  <c r="I10" i="2"/>
  <c r="I5" i="2"/>
  <c r="G6" i="2"/>
  <c r="F120" i="1"/>
  <c r="E120" i="1"/>
  <c r="D120" i="1"/>
  <c r="C120" i="1"/>
  <c r="B120" i="1"/>
  <c r="F103" i="1"/>
  <c r="E103" i="1"/>
  <c r="D103" i="1"/>
  <c r="F102" i="1"/>
  <c r="E102" i="1"/>
  <c r="D102" i="1"/>
  <c r="C103" i="1"/>
  <c r="C102" i="1"/>
  <c r="F101" i="1"/>
  <c r="E101" i="1"/>
  <c r="D101" i="1"/>
  <c r="C101" i="1"/>
  <c r="B101" i="1"/>
  <c r="I12" i="2" l="1"/>
  <c r="G12" i="2"/>
  <c r="F64" i="1"/>
  <c r="F63" i="1"/>
  <c r="F62" i="1"/>
  <c r="F61" i="1"/>
  <c r="F21" i="1"/>
  <c r="F35" i="1" s="1"/>
  <c r="E64" i="1"/>
  <c r="E63" i="1"/>
  <c r="E62" i="1"/>
  <c r="E61" i="1"/>
  <c r="E71" i="1" s="1"/>
  <c r="D64" i="1"/>
  <c r="D63" i="1"/>
  <c r="D62" i="1"/>
  <c r="D61" i="1"/>
  <c r="D71" i="1" s="1"/>
  <c r="C64" i="1"/>
  <c r="C63" i="1"/>
  <c r="C62" i="1"/>
  <c r="C61" i="1"/>
  <c r="C71" i="1" s="1"/>
  <c r="B61" i="1"/>
  <c r="B71" i="1" s="1"/>
  <c r="C21" i="1"/>
  <c r="C35" i="1" s="1"/>
  <c r="D21" i="1"/>
  <c r="D35" i="1" s="1"/>
  <c r="E21" i="1"/>
  <c r="E35" i="1" s="1"/>
  <c r="B21" i="1"/>
  <c r="B35" i="1" s="1"/>
  <c r="C5" i="2"/>
  <c r="C7" i="2"/>
  <c r="C9" i="2"/>
  <c r="C10" i="2"/>
  <c r="C6" i="2"/>
  <c r="C12" i="2" l="1"/>
  <c r="F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tc={2359D87E-2A41-4343-A178-C565E119F34D}</author>
  </authors>
  <commentList>
    <comment ref="B120" authorId="0" shapeId="0" xr:uid="{2359D87E-2A41-4343-A178-C565E119F3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30 de septiembre</t>
      </text>
    </comment>
  </commentList>
</comments>
</file>

<file path=xl/sharedStrings.xml><?xml version="1.0" encoding="utf-8"?>
<sst xmlns="http://schemas.openxmlformats.org/spreadsheetml/2006/main" count="78" uniqueCount="46">
  <si>
    <t>EVOLUCIÓN DE FACTURACIÓN DE VISADOS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</si>
  <si>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</si>
  <si>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</si>
  <si>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</si>
  <si>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</si>
  <si>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</si>
  <si>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</si>
  <si>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</si>
  <si>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</si>
  <si>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</si>
  <si>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</si>
  <si>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</si>
  <si>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AÑO 2020</t>
  </si>
  <si>
    <t>AÑO 2019</t>
  </si>
  <si>
    <t>AÑO 2018</t>
  </si>
  <si>
    <t>AÑO 2017</t>
  </si>
  <si>
    <t>AGOSTO</t>
  </si>
  <si>
    <t>TOTAL</t>
  </si>
  <si>
    <t>EVOLUCIÓN TRIMESTRAL FACTURACIÓN DE VISADOS</t>
  </si>
  <si>
    <t>1er. TRIM.</t>
  </si>
  <si>
    <t>2º. TRIM.</t>
  </si>
  <si>
    <t>3er TRIM.</t>
  </si>
  <si>
    <t>4º TRIM.</t>
  </si>
  <si>
    <t>AÑO 2016</t>
  </si>
  <si>
    <t>TOTAL ANUAL</t>
  </si>
  <si>
    <t xml:space="preserve">FACTURACIÓN ANUAL </t>
  </si>
  <si>
    <t>EVOLUCION CUATRIMESTRAL FACTURACIÓN DE VISADOS</t>
  </si>
  <si>
    <t>1er. CUATRIMESTRE</t>
  </si>
  <si>
    <t>2º. CUATRIMESTRE</t>
  </si>
  <si>
    <t>3er. CUATRIMESTRE</t>
  </si>
  <si>
    <t>%</t>
  </si>
  <si>
    <t>Proyectos</t>
  </si>
  <si>
    <t>Asumes y hojas de encargo</t>
  </si>
  <si>
    <t>Total documentos visados</t>
  </si>
  <si>
    <t>Certificados</t>
  </si>
  <si>
    <t>Memorias, Informes y peritaciones</t>
  </si>
  <si>
    <t>Separatas y anexos</t>
  </si>
  <si>
    <t>Fichas técnicas</t>
  </si>
  <si>
    <t>TIPO DE DOCUMENTOS VISADOS ANUAL</t>
  </si>
  <si>
    <t>1er. SEMESTRE</t>
  </si>
  <si>
    <t>EVOLUCIÓN SEMESTRAL FACTURACIÓN DE VISADOS</t>
  </si>
  <si>
    <t>AÑO 217</t>
  </si>
  <si>
    <t>Comparativa años 2016-2020</t>
  </si>
  <si>
    <t>COMPARATIVA DE FACTURAS EMITIDAS 2016-2020</t>
  </si>
  <si>
    <t>FACTURAS EMITIDAS</t>
  </si>
  <si>
    <t>IMPORTE MEDIO FACTURADO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</si>
</sst>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6" fillId="0" borderId="0" xfId="0" applyFont="1"/>
    <xf numFmtId="165" fontId="4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164" fontId="4" fillId="0" borderId="0" xfId="0" applyNumberFormat="1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mensual visados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41212228904511"/>
          <c:y val="0.10828608452278302"/>
          <c:w val="0.8763542687119813"/>
          <c:h val="0.6201753861490451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Facturación Visados.'!$B$7</c:f>
              <c:strCache>
                <c:ptCount val="1"/>
                <c:pt idx="0">
                  <c:v>AÑO 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Visados.'!$B$8:$B$19</c:f>
              <c:numCache>
                <c:formatCode>_-* #,##0.00\ [$€-C0A]_-;\-* #,##0.00\ [$€-C0A]_-;_-* "-"??\ [$€-C0A]_-;_-@_-</c:formatCode>
                <c:ptCount val="12"/>
                <c:pt idx="0">
                  <c:v>16102.02</c:v>
                </c:pt>
                <c:pt idx="1">
                  <c:v>14942.18</c:v>
                </c:pt>
                <c:pt idx="2">
                  <c:v>20678.27</c:v>
                </c:pt>
                <c:pt idx="3">
                  <c:v>28057.41</c:v>
                </c:pt>
                <c:pt idx="4">
                  <c:v>14084.86</c:v>
                </c:pt>
                <c:pt idx="5">
                  <c:v>20211.86</c:v>
                </c:pt>
                <c:pt idx="6">
                  <c:v>15836.78</c:v>
                </c:pt>
                <c:pt idx="7">
                  <c:v>4727.93</c:v>
                </c:pt>
                <c:pt idx="8">
                  <c:v>21811.96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1-4224-AF24-1729BBE85951}"/>
            </c:ext>
          </c:extLst>
        </c:ser>
        <c:ser>
          <c:idx val="1"/>
          <c:order val="1"/>
          <c:tx>
            <c:strRef>
              <c:f>'Evolución Facturación Visados.'!$C$7</c:f>
              <c:strCache>
                <c:ptCount val="1"/>
                <c:pt idx="0">
                  <c:v>AÑO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Visados.'!$C$8:$C$19</c:f>
              <c:numCache>
                <c:formatCode>_-* #,##0.00\ [$€-C0A]_-;\-* #,##0.00\ [$€-C0A]_-;_-* "-"??\ [$€-C0A]_-;_-@_-</c:formatCode>
                <c:ptCount val="12"/>
                <c:pt idx="0">
                  <c:v>11800.16</c:v>
                </c:pt>
                <c:pt idx="1">
                  <c:v>17909.09</c:v>
                </c:pt>
                <c:pt idx="2">
                  <c:v>19532.810000000001</c:v>
                </c:pt>
                <c:pt idx="3">
                  <c:v>14520.36</c:v>
                </c:pt>
                <c:pt idx="4">
                  <c:v>16836.810000000001</c:v>
                </c:pt>
                <c:pt idx="5">
                  <c:v>25445.45</c:v>
                </c:pt>
                <c:pt idx="6">
                  <c:v>16897.78</c:v>
                </c:pt>
                <c:pt idx="7">
                  <c:v>4405.7299999999996</c:v>
                </c:pt>
                <c:pt idx="8">
                  <c:v>18053.52</c:v>
                </c:pt>
                <c:pt idx="9">
                  <c:v>22557.86</c:v>
                </c:pt>
                <c:pt idx="10">
                  <c:v>21463.61</c:v>
                </c:pt>
                <c:pt idx="11">
                  <c:v>17292.41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1-4224-AF24-1729BBE85951}"/>
            </c:ext>
          </c:extLst>
        </c:ser>
        <c:ser>
          <c:idx val="2"/>
          <c:order val="2"/>
          <c:tx>
            <c:strRef>
              <c:f>'Evolución Facturación Visados.'!$D$7</c:f>
              <c:strCache>
                <c:ptCount val="1"/>
                <c:pt idx="0">
                  <c:v>AÑO 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Visados.'!$D$8:$D$19</c:f>
              <c:numCache>
                <c:formatCode>_-* #,##0.00\ [$€-C0A]_-;\-* #,##0.00\ [$€-C0A]_-;_-* "-"??\ [$€-C0A]_-;_-@_-</c:formatCode>
                <c:ptCount val="12"/>
                <c:pt idx="0">
                  <c:v>9666.7999999999993</c:v>
                </c:pt>
                <c:pt idx="1">
                  <c:v>10370.030000000001</c:v>
                </c:pt>
                <c:pt idx="2">
                  <c:v>14701.86</c:v>
                </c:pt>
                <c:pt idx="3">
                  <c:v>13835.11</c:v>
                </c:pt>
                <c:pt idx="4">
                  <c:v>9244.49</c:v>
                </c:pt>
                <c:pt idx="5">
                  <c:v>22479.26</c:v>
                </c:pt>
                <c:pt idx="6">
                  <c:v>16867.52</c:v>
                </c:pt>
                <c:pt idx="7">
                  <c:v>5470.41</c:v>
                </c:pt>
                <c:pt idx="8">
                  <c:v>17649.689999999999</c:v>
                </c:pt>
                <c:pt idx="9">
                  <c:v>11010.03</c:v>
                </c:pt>
                <c:pt idx="10">
                  <c:v>19557.38</c:v>
                </c:pt>
                <c:pt idx="11">
                  <c:v>11158.35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1-4224-AF24-1729BBE85951}"/>
            </c:ext>
          </c:extLst>
        </c:ser>
        <c:ser>
          <c:idx val="3"/>
          <c:order val="3"/>
          <c:tx>
            <c:strRef>
              <c:f>'Evolución Facturación Visados.'!$E$7</c:f>
              <c:strCache>
                <c:ptCount val="1"/>
                <c:pt idx="0">
                  <c:v>AÑO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Visados.'!$E$8:$E$19</c:f>
              <c:numCache>
                <c:formatCode>_-* #,##0.00\ [$€-C0A]_-;\-* #,##0.00\ [$€-C0A]_-;_-* "-"??\ [$€-C0A]_-;_-@_-</c:formatCode>
                <c:ptCount val="12"/>
                <c:pt idx="0">
                  <c:v>6682.53</c:v>
                </c:pt>
                <c:pt idx="1">
                  <c:v>15849.28</c:v>
                </c:pt>
                <c:pt idx="2">
                  <c:v>9396.51</c:v>
                </c:pt>
                <c:pt idx="3">
                  <c:v>11629.32</c:v>
                </c:pt>
                <c:pt idx="4">
                  <c:v>12567.09</c:v>
                </c:pt>
                <c:pt idx="5">
                  <c:v>9560.15</c:v>
                </c:pt>
                <c:pt idx="6">
                  <c:v>11440.29</c:v>
                </c:pt>
                <c:pt idx="7">
                  <c:v>2437.1999999999998</c:v>
                </c:pt>
                <c:pt idx="8">
                  <c:v>8606.76</c:v>
                </c:pt>
                <c:pt idx="9">
                  <c:v>11494.13</c:v>
                </c:pt>
                <c:pt idx="10">
                  <c:v>26587.52</c:v>
                </c:pt>
                <c:pt idx="11">
                  <c:v>17374.8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1-4224-AF24-1729BBE85951}"/>
            </c:ext>
          </c:extLst>
        </c:ser>
        <c:ser>
          <c:idx val="4"/>
          <c:order val="4"/>
          <c:tx>
            <c:strRef>
              <c:f>'Evolución Facturación Visados.'!$F$7</c:f>
              <c:strCache>
                <c:ptCount val="1"/>
                <c:pt idx="0">
                  <c:v>AÑO 2016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Visados.'!$F$8:$F$19</c:f>
              <c:numCache>
                <c:formatCode>_-* #,##0.00\ [$€-C0A]_-;\-* #,##0.00\ [$€-C0A]_-;_-* "-"??\ [$€-C0A]_-;_-@_-</c:formatCode>
                <c:ptCount val="12"/>
                <c:pt idx="0">
                  <c:v>9539.67</c:v>
                </c:pt>
                <c:pt idx="1">
                  <c:v>9309.99</c:v>
                </c:pt>
                <c:pt idx="2">
                  <c:v>13268.73</c:v>
                </c:pt>
                <c:pt idx="3">
                  <c:v>10054.68</c:v>
                </c:pt>
                <c:pt idx="4">
                  <c:v>9917.48</c:v>
                </c:pt>
                <c:pt idx="5">
                  <c:v>11831.82</c:v>
                </c:pt>
                <c:pt idx="6">
                  <c:v>11946.46</c:v>
                </c:pt>
                <c:pt idx="7">
                  <c:v>5812.18</c:v>
                </c:pt>
                <c:pt idx="8">
                  <c:v>18389.25</c:v>
                </c:pt>
                <c:pt idx="9">
                  <c:v>9228.31</c:v>
                </c:pt>
                <c:pt idx="10">
                  <c:v>11344.58</c:v>
                </c:pt>
                <c:pt idx="11">
                  <c:v>10952.2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1-4224-AF24-1729BBE8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179896"/>
        <c:axId val="475179576"/>
      </c:lineChart>
      <c:catAx>
        <c:axId val="47517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576"/>
        <c:crosses val="autoZero"/>
        <c:auto val="1"/>
        <c:lblAlgn val="ctr"/>
        <c:lblOffset val="100"/>
        <c:noMultiLvlLbl val="0"/>
      </c:catAx>
      <c:valAx>
        <c:axId val="47517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Facturación Visados.'!$B$60</c:f>
              <c:strCache>
                <c:ptCount val="1"/>
                <c:pt idx="0">
                  <c:v>AÑO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Visados.'!$A$61:$A$64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Visados.'!$B$61:$B$64</c:f>
              <c:numCache>
                <c:formatCode>_-* #,##0.00\ [$€-C0A]_-;\-* #,##0.00\ [$€-C0A]_-;_-* "-"??\ [$€-C0A]_-;_-@_-</c:formatCode>
                <c:ptCount val="4"/>
                <c:pt idx="0">
                  <c:v>51722.47</c:v>
                </c:pt>
                <c:pt idx="1">
                  <c:v>62354.130000000005</c:v>
                </c:pt>
                <c:pt idx="2">
                  <c:v>42376.67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8-4C2B-94DE-BEB384DC6805}"/>
            </c:ext>
          </c:extLst>
        </c:ser>
        <c:ser>
          <c:idx val="1"/>
          <c:order val="1"/>
          <c:tx>
            <c:strRef>
              <c:f>'Evolución Facturación Visados.'!$C$60</c:f>
              <c:strCache>
                <c:ptCount val="1"/>
                <c:pt idx="0">
                  <c:v>AÑO 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Visados.'!$A$61:$A$64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Visados.'!$C$61:$C$64</c:f>
              <c:numCache>
                <c:formatCode>_-* #,##0.00\ [$€-C0A]_-;\-* #,##0.00\ [$€-C0A]_-;_-* "-"??\ [$€-C0A]_-;_-@_-</c:formatCode>
                <c:ptCount val="4"/>
                <c:pt idx="0">
                  <c:v>49242.06</c:v>
                </c:pt>
                <c:pt idx="1">
                  <c:v>56802.62</c:v>
                </c:pt>
                <c:pt idx="2">
                  <c:v>39357.03</c:v>
                </c:pt>
                <c:pt idx="3">
                  <c:v>61313.880000000005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8-4C2B-94DE-BEB384DC6805}"/>
            </c:ext>
          </c:extLst>
        </c:ser>
        <c:ser>
          <c:idx val="2"/>
          <c:order val="2"/>
          <c:tx>
            <c:strRef>
              <c:f>'Evolución Facturación Visados.'!$D$60</c:f>
              <c:strCache>
                <c:ptCount val="1"/>
                <c:pt idx="0">
                  <c:v>AÑO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Visados.'!$A$61:$A$64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Visados.'!$D$61:$D$64</c:f>
              <c:numCache>
                <c:formatCode>_-* #,##0.00\ [$€-C0A]_-;\-* #,##0.00\ [$€-C0A]_-;_-* "-"??\ [$€-C0A]_-;_-@_-</c:formatCode>
                <c:ptCount val="4"/>
                <c:pt idx="0">
                  <c:v>34738.69</c:v>
                </c:pt>
                <c:pt idx="1">
                  <c:v>45558.86</c:v>
                </c:pt>
                <c:pt idx="2">
                  <c:v>39987.619999999995</c:v>
                </c:pt>
                <c:pt idx="3">
                  <c:v>41725.760000000002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8-4C2B-94DE-BEB384DC6805}"/>
            </c:ext>
          </c:extLst>
        </c:ser>
        <c:ser>
          <c:idx val="3"/>
          <c:order val="3"/>
          <c:tx>
            <c:strRef>
              <c:f>'Evolución Facturación Visados.'!$E$60</c:f>
              <c:strCache>
                <c:ptCount val="1"/>
                <c:pt idx="0">
                  <c:v>AÑO 2017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Visados.'!$A$61:$A$64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Visados.'!$E$61:$E$64</c:f>
              <c:numCache>
                <c:formatCode>_-* #,##0.00\ [$€-C0A]_-;\-* #,##0.00\ [$€-C0A]_-;_-* "-"??\ [$€-C0A]_-;_-@_-</c:formatCode>
                <c:ptCount val="4"/>
                <c:pt idx="0">
                  <c:v>31928.32</c:v>
                </c:pt>
                <c:pt idx="1">
                  <c:v>33756.559999999998</c:v>
                </c:pt>
                <c:pt idx="2">
                  <c:v>22484.25</c:v>
                </c:pt>
                <c:pt idx="3">
                  <c:v>55456.45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88-4C2B-94DE-BEB384DC6805}"/>
            </c:ext>
          </c:extLst>
        </c:ser>
        <c:ser>
          <c:idx val="4"/>
          <c:order val="4"/>
          <c:tx>
            <c:strRef>
              <c:f>'Evolución Facturación Visados.'!$F$60</c:f>
              <c:strCache>
                <c:ptCount val="1"/>
                <c:pt idx="0">
                  <c:v>AÑO 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Visados.'!$A$61:$A$64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Visados.'!$F$61:$F$64</c:f>
              <c:numCache>
                <c:formatCode>_-* #,##0.00\ [$€-C0A]_-;\-* #,##0.00\ [$€-C0A]_-;_-* "-"??\ [$€-C0A]_-;_-@_-</c:formatCode>
                <c:ptCount val="4"/>
                <c:pt idx="0">
                  <c:v>32118.39</c:v>
                </c:pt>
                <c:pt idx="1">
                  <c:v>31803.98</c:v>
                </c:pt>
                <c:pt idx="2">
                  <c:v>36147.89</c:v>
                </c:pt>
                <c:pt idx="3">
                  <c:v>31525.09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88-4C2B-94DE-BEB384DC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7123344"/>
        <c:axId val="577123664"/>
      </c:barChart>
      <c:catAx>
        <c:axId val="5771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664"/>
        <c:crosses val="autoZero"/>
        <c:auto val="1"/>
        <c:lblAlgn val="ctr"/>
        <c:lblOffset val="100"/>
        <c:noMultiLvlLbl val="0"/>
      </c:catAx>
      <c:valAx>
        <c:axId val="577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65056639551731"/>
          <c:y val="0.18560184250472964"/>
          <c:w val="0.63873075240594923"/>
          <c:h val="0.720887649460484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'Evolución Facturación Visados.'!$A$120</c:f>
              <c:strCache>
                <c:ptCount val="1"/>
                <c:pt idx="0">
                  <c:v>TOTAL ANUAL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Visados.'!$B$119:$F$119</c:f>
              <c:strCache>
                <c:ptCount val="5"/>
                <c:pt idx="0">
                  <c:v>AÑO 2020</c:v>
                </c:pt>
                <c:pt idx="1">
                  <c:v>AÑO 2019</c:v>
                </c:pt>
                <c:pt idx="2">
                  <c:v>AÑO 2018</c:v>
                </c:pt>
                <c:pt idx="3">
                  <c:v>AÑO 2017</c:v>
                </c:pt>
                <c:pt idx="4">
                  <c:v>AÑO 2016</c:v>
                </c:pt>
              </c:strCache>
            </c:strRef>
          </c:cat>
          <c:val>
            <c:numRef>
              <c:f>'Evolución Facturación Visados.'!$B$120:$F$120</c:f>
              <c:numCache>
                <c:formatCode>_-* #,##0.00\ [$€-C0A]_-;\-* #,##0.00\ [$€-C0A]_-;_-* "-"??\ [$€-C0A]_-;_-@_-</c:formatCode>
                <c:ptCount val="5"/>
                <c:pt idx="0">
                  <c:v>156453.26999999999</c:v>
                </c:pt>
                <c:pt idx="1">
                  <c:v>206715.59</c:v>
                </c:pt>
                <c:pt idx="2">
                  <c:v>162010.93000000002</c:v>
                </c:pt>
                <c:pt idx="3">
                  <c:v>143625.57999999999</c:v>
                </c:pt>
                <c:pt idx="4">
                  <c:v>131595.35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2-4130-8EFE-09BF1ED0AF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77145424"/>
        <c:axId val="577146384"/>
        <c:axId val="301636424"/>
      </c:bar3DChart>
      <c:catAx>
        <c:axId val="57714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6384"/>
        <c:crosses val="autoZero"/>
        <c:auto val="1"/>
        <c:lblAlgn val="ctr"/>
        <c:lblOffset val="100"/>
        <c:noMultiLvlLbl val="0"/>
      </c:catAx>
      <c:valAx>
        <c:axId val="5771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5424"/>
        <c:crosses val="autoZero"/>
        <c:crossBetween val="between"/>
      </c:valAx>
      <c:serAx>
        <c:axId val="301636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57714638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Evolución cuatrimestral</a:t>
            </a:r>
          </a:p>
        </c:rich>
      </c:tx>
      <c:layout>
        <c:manualLayout>
          <c:xMode val="edge"/>
          <c:yMode val="edge"/>
          <c:x val="0.2680491428006383"/>
          <c:y val="2.335766065365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Facturación Visados.'!$B$100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Visados.'!$A$101:$A$103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Visados.'!$B$101:$B$103</c:f>
              <c:numCache>
                <c:formatCode>_-* #,##0.00\ [$€-C0A]_-;\-* #,##0.00\ [$€-C0A]_-;_-* "-"??\ [$€-C0A]_-;_-@_-</c:formatCode>
                <c:ptCount val="3"/>
                <c:pt idx="0">
                  <c:v>79779.88</c:v>
                </c:pt>
                <c:pt idx="1">
                  <c:v>54861.43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E-46D6-8B1A-16AB6AE5412D}"/>
            </c:ext>
          </c:extLst>
        </c:ser>
        <c:ser>
          <c:idx val="1"/>
          <c:order val="1"/>
          <c:tx>
            <c:strRef>
              <c:f>'Evolución Facturación Visados.'!$C$100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Visados.'!$A$101:$A$103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Visados.'!$C$101:$C$103</c:f>
              <c:numCache>
                <c:formatCode>_-* #,##0.00\ [$€-C0A]_-;\-* #,##0.00\ [$€-C0A]_-;_-* "-"??\ [$€-C0A]_-;_-@_-</c:formatCode>
                <c:ptCount val="3"/>
                <c:pt idx="0">
                  <c:v>63762.42</c:v>
                </c:pt>
                <c:pt idx="1">
                  <c:v>63585.770000000004</c:v>
                </c:pt>
                <c:pt idx="2">
                  <c:v>79367.400000000009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E-46D6-8B1A-16AB6AE5412D}"/>
            </c:ext>
          </c:extLst>
        </c:ser>
        <c:ser>
          <c:idx val="2"/>
          <c:order val="2"/>
          <c:tx>
            <c:strRef>
              <c:f>'Evolución Facturación Visados.'!$D$100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Visados.'!$A$101:$A$103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Visados.'!$D$101:$D$103</c:f>
              <c:numCache>
                <c:formatCode>_-* #,##0.00\ [$€-C0A]_-;\-* #,##0.00\ [$€-C0A]_-;_-* "-"??\ [$€-C0A]_-;_-@_-</c:formatCode>
                <c:ptCount val="3"/>
                <c:pt idx="0">
                  <c:v>48573.8</c:v>
                </c:pt>
                <c:pt idx="1">
                  <c:v>54061.680000000008</c:v>
                </c:pt>
                <c:pt idx="2">
                  <c:v>59375.450000000004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E-46D6-8B1A-16AB6AE5412D}"/>
            </c:ext>
          </c:extLst>
        </c:ser>
        <c:ser>
          <c:idx val="3"/>
          <c:order val="3"/>
          <c:tx>
            <c:strRef>
              <c:f>'Evolución Facturación Visados.'!$E$100</c:f>
              <c:strCache>
                <c:ptCount val="1"/>
                <c:pt idx="0">
                  <c:v>AÑO 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Visados.'!$A$101:$A$103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Visados.'!$E$101:$E$103</c:f>
              <c:numCache>
                <c:formatCode>_-* #,##0.00\ [$€-C0A]_-;\-* #,##0.00\ [$€-C0A]_-;_-* "-"??\ [$€-C0A]_-;_-@_-</c:formatCode>
                <c:ptCount val="3"/>
                <c:pt idx="0">
                  <c:v>43557.64</c:v>
                </c:pt>
                <c:pt idx="1">
                  <c:v>36004.729999999996</c:v>
                </c:pt>
                <c:pt idx="2">
                  <c:v>64063.210000000006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E-46D6-8B1A-16AB6AE5412D}"/>
            </c:ext>
          </c:extLst>
        </c:ser>
        <c:ser>
          <c:idx val="4"/>
          <c:order val="4"/>
          <c:tx>
            <c:strRef>
              <c:f>'Evolución Facturación Visados.'!$F$100</c:f>
              <c:strCache>
                <c:ptCount val="1"/>
                <c:pt idx="0">
                  <c:v>AÑO 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Visados.'!$A$101:$A$103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Visados.'!$F$101:$F$103</c:f>
              <c:numCache>
                <c:formatCode>_-* #,##0.00\ [$€-C0A]_-;\-* #,##0.00\ [$€-C0A]_-;_-* "-"??\ [$€-C0A]_-;_-@_-</c:formatCode>
                <c:ptCount val="3"/>
                <c:pt idx="0">
                  <c:v>42173.07</c:v>
                </c:pt>
                <c:pt idx="1">
                  <c:v>39507.939999999995</c:v>
                </c:pt>
                <c:pt idx="2">
                  <c:v>49914.34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EE-46D6-8B1A-16AB6AE54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954936"/>
        <c:axId val="524954296"/>
        <c:axId val="0"/>
      </c:bar3DChart>
      <c:catAx>
        <c:axId val="52495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296"/>
        <c:crosses val="autoZero"/>
        <c:auto val="1"/>
        <c:lblAlgn val="ctr"/>
        <c:lblOffset val="100"/>
        <c:noMultiLvlLbl val="0"/>
      </c:catAx>
      <c:valAx>
        <c:axId val="5249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Semestral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Facturación Visados.'!$B$70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Visados.'!$A$71</c:f>
              <c:strCache>
                <c:ptCount val="1"/>
                <c:pt idx="0">
                  <c:v>1er. SEMESTRE</c:v>
                </c:pt>
              </c:strCache>
            </c:strRef>
          </c:cat>
          <c:val>
            <c:numRef>
              <c:f>'Evolución Facturación Visados.'!$B$71</c:f>
              <c:numCache>
                <c:formatCode>_-* #,##0.00\ [$€-C0A]_-;\-* #,##0.00\ [$€-C0A]_-;_-* "-"??\ [$€-C0A]_-;_-@_-</c:formatCode>
                <c:ptCount val="1"/>
                <c:pt idx="0">
                  <c:v>114076.6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1-4D29-A606-116D76D8493E}"/>
            </c:ext>
          </c:extLst>
        </c:ser>
        <c:ser>
          <c:idx val="1"/>
          <c:order val="1"/>
          <c:tx>
            <c:strRef>
              <c:f>'Evolución Facturación Visados.'!$C$70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Visados.'!$A$71</c:f>
              <c:strCache>
                <c:ptCount val="1"/>
                <c:pt idx="0">
                  <c:v>1er. SEMESTRE</c:v>
                </c:pt>
              </c:strCache>
            </c:strRef>
          </c:cat>
          <c:val>
            <c:numRef>
              <c:f>'Evolución Facturación Visados.'!$C$71</c:f>
              <c:numCache>
                <c:formatCode>_-* #,##0.00\ [$€-C0A]_-;\-* #,##0.00\ [$€-C0A]_-;_-* "-"??\ [$€-C0A]_-;_-@_-</c:formatCode>
                <c:ptCount val="1"/>
                <c:pt idx="0">
                  <c:v>106044.68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1-4D29-A606-116D76D8493E}"/>
            </c:ext>
          </c:extLst>
        </c:ser>
        <c:ser>
          <c:idx val="2"/>
          <c:order val="2"/>
          <c:tx>
            <c:strRef>
              <c:f>'Evolución Facturación Visados.'!$D$70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Visados.'!$A$71</c:f>
              <c:strCache>
                <c:ptCount val="1"/>
                <c:pt idx="0">
                  <c:v>1er. SEMESTRE</c:v>
                </c:pt>
              </c:strCache>
            </c:strRef>
          </c:cat>
          <c:val>
            <c:numRef>
              <c:f>'Evolución Facturación Visados.'!$D$71</c:f>
              <c:numCache>
                <c:formatCode>_-* #,##0.00\ [$€-C0A]_-;\-* #,##0.00\ [$€-C0A]_-;_-* "-"??\ [$€-C0A]_-;_-@_-</c:formatCode>
                <c:ptCount val="1"/>
                <c:pt idx="0">
                  <c:v>80297.55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1-4D29-A606-116D76D8493E}"/>
            </c:ext>
          </c:extLst>
        </c:ser>
        <c:ser>
          <c:idx val="3"/>
          <c:order val="3"/>
          <c:tx>
            <c:strRef>
              <c:f>'Evolución Facturación Visados.'!$E$70</c:f>
              <c:strCache>
                <c:ptCount val="1"/>
                <c:pt idx="0">
                  <c:v>AÑO 217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Visados.'!$A$71</c:f>
              <c:strCache>
                <c:ptCount val="1"/>
                <c:pt idx="0">
                  <c:v>1er. SEMESTRE</c:v>
                </c:pt>
              </c:strCache>
            </c:strRef>
          </c:cat>
          <c:val>
            <c:numRef>
              <c:f>'Evolución Facturación Visados.'!$E$71</c:f>
              <c:numCache>
                <c:formatCode>_-* #,##0.00\ [$€-C0A]_-;\-* #,##0.00\ [$€-C0A]_-;_-* "-"??\ [$€-C0A]_-;_-@_-</c:formatCode>
                <c:ptCount val="1"/>
                <c:pt idx="0">
                  <c:v>65684.88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1-4D29-A606-116D76D8493E}"/>
            </c:ext>
          </c:extLst>
        </c:ser>
        <c:ser>
          <c:idx val="4"/>
          <c:order val="4"/>
          <c:tx>
            <c:strRef>
              <c:f>'Evolución Facturación Visados.'!$F$70</c:f>
              <c:strCache>
                <c:ptCount val="1"/>
                <c:pt idx="0">
                  <c:v>AÑO 2016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Visados.'!$A$71</c:f>
              <c:strCache>
                <c:ptCount val="1"/>
                <c:pt idx="0">
                  <c:v>1er. SEMESTRE</c:v>
                </c:pt>
              </c:strCache>
            </c:strRef>
          </c:cat>
          <c:val>
            <c:numRef>
              <c:f>'Evolución Facturación Visados.'!$F$71</c:f>
              <c:numCache>
                <c:formatCode>_-* #,##0.00\ [$€-C0A]_-;\-* #,##0.00\ [$€-C0A]_-;_-* "-"??\ [$€-C0A]_-;_-@_-</c:formatCode>
                <c:ptCount val="1"/>
                <c:pt idx="0">
                  <c:v>63922.369999999995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1-4D29-A606-116D76D84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2386192"/>
        <c:axId val="482393080"/>
        <c:axId val="0"/>
      </c:bar3DChart>
      <c:catAx>
        <c:axId val="48238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393080"/>
        <c:crosses val="autoZero"/>
        <c:auto val="1"/>
        <c:lblAlgn val="ctr"/>
        <c:lblOffset val="100"/>
        <c:noMultiLvlLbl val="0"/>
      </c:catAx>
      <c:valAx>
        <c:axId val="4823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38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Facturación Visados.'!$A$32</c:f>
              <c:strCache>
                <c:ptCount val="1"/>
                <c:pt idx="0">
                  <c:v>FACTURAS EMITIDAS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Visados.'!$B$31:$F$31</c:f>
              <c:strCache>
                <c:ptCount val="5"/>
                <c:pt idx="0">
                  <c:v>AÑO 2020</c:v>
                </c:pt>
                <c:pt idx="1">
                  <c:v>AÑO 2019</c:v>
                </c:pt>
                <c:pt idx="2">
                  <c:v>AÑO 2018</c:v>
                </c:pt>
                <c:pt idx="3">
                  <c:v>AÑO 2017</c:v>
                </c:pt>
                <c:pt idx="4">
                  <c:v>AÑO 2016</c:v>
                </c:pt>
              </c:strCache>
            </c:strRef>
          </c:cat>
          <c:val>
            <c:numRef>
              <c:f>'Evolución Facturación Visados.'!$B$32:$F$32</c:f>
              <c:numCache>
                <c:formatCode>General</c:formatCode>
                <c:ptCount val="5"/>
                <c:pt idx="0">
                  <c:v>1300</c:v>
                </c:pt>
                <c:pt idx="1">
                  <c:v>1821</c:v>
                </c:pt>
                <c:pt idx="2">
                  <c:v>1706</c:v>
                </c:pt>
                <c:pt idx="3">
                  <c:v>1619</c:v>
                </c:pt>
                <c:pt idx="4">
                  <c:v>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2-4B71-A275-B1EF6FE91E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75096152"/>
        <c:axId val="475096808"/>
      </c:barChart>
      <c:catAx>
        <c:axId val="4750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096808"/>
        <c:crosses val="autoZero"/>
        <c:auto val="1"/>
        <c:lblAlgn val="ctr"/>
        <c:lblOffset val="100"/>
        <c:noMultiLvlLbl val="0"/>
      </c:catAx>
      <c:valAx>
        <c:axId val="47509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509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MEDIO POR FACTURA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589743589743588E-2"/>
          <c:y val="0.1722894424673784"/>
          <c:w val="0.94358974358974357"/>
          <c:h val="0.7081458234090845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Facturación Visados.'!$A$35</c:f>
              <c:strCache>
                <c:ptCount val="1"/>
                <c:pt idx="0">
                  <c:v>IMPORTE MEDIO FACTURADO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Visados.'!$B$34:$F$34</c:f>
              <c:strCache>
                <c:ptCount val="5"/>
                <c:pt idx="0">
                  <c:v>AÑO 2020</c:v>
                </c:pt>
                <c:pt idx="1">
                  <c:v>AÑO 2019</c:v>
                </c:pt>
                <c:pt idx="2">
                  <c:v>AÑO 2018</c:v>
                </c:pt>
                <c:pt idx="3">
                  <c:v>AÑO 2017</c:v>
                </c:pt>
                <c:pt idx="4">
                  <c:v>AÑO 2016</c:v>
                </c:pt>
              </c:strCache>
            </c:strRef>
          </c:cat>
          <c:val>
            <c:numRef>
              <c:f>'Evolución Facturación Visados.'!$B$35:$F$35</c:f>
              <c:numCache>
                <c:formatCode>_-* #,##0.00\ [$€-C0A]_-;\-* #,##0.00\ [$€-C0A]_-;_-* "-"??\ [$€-C0A]_-;_-@_-</c:formatCode>
                <c:ptCount val="5"/>
                <c:pt idx="0">
                  <c:v>120.34866923076922</c:v>
                </c:pt>
                <c:pt idx="1">
                  <c:v>113.5176221856123</c:v>
                </c:pt>
                <c:pt idx="2">
                  <c:v>94.965375146541632</c:v>
                </c:pt>
                <c:pt idx="3">
                  <c:v>88.712526250772072</c:v>
                </c:pt>
                <c:pt idx="4">
                  <c:v>83.34094363521217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F-482C-AAA1-4F43A7A94B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85509032"/>
        <c:axId val="485519200"/>
      </c:lineChart>
      <c:catAx>
        <c:axId val="48550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5519200"/>
        <c:crosses val="autoZero"/>
        <c:auto val="1"/>
        <c:lblAlgn val="ctr"/>
        <c:lblOffset val="100"/>
        <c:noMultiLvlLbl val="0"/>
      </c:catAx>
      <c:valAx>
        <c:axId val="485519200"/>
        <c:scaling>
          <c:orientation val="minMax"/>
        </c:scaling>
        <c:delete val="1"/>
        <c:axPos val="l"/>
        <c:numFmt formatCode="_-* #,##0.00\ [$€-C0A]_-;\-* #,##0.00\ [$€-C0A]_-;_-* &quot;-&quot;??\ [$€-C0A]_-;_-@_-" sourceLinked="1"/>
        <c:majorTickMark val="none"/>
        <c:minorTickMark val="none"/>
        <c:tickLblPos val="nextTo"/>
        <c:crossAx val="48550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409574</xdr:colOff>
      <xdr:row>5</xdr:row>
      <xdr:rowOff>4762</xdr:rowOff>
    </xdr:from>
    <xdr:to>
      <xdr:col>15</xdr:col>
      <xdr:colOff>428625</xdr:colOff>
      <xdr:row>22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755A01-1354-4A75-8AB2-26E36164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56</xdr:row>
      <xdr:rowOff>4763</xdr:rowOff>
    </xdr:from>
    <xdr:to>
      <xdr:col>13</xdr:col>
      <xdr:colOff>371475</xdr:colOff>
      <xdr:row>71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5E71D9-88D5-4C91-8636-4C6DA9C9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85724</xdr:colOff>
      <xdr:row>122</xdr:row>
      <xdr:rowOff>0</xdr:rowOff>
    </xdr:from>
    <xdr:to>
      <xdr:col>6</xdr:col>
      <xdr:colOff>123825</xdr:colOff>
      <xdr:row>139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5B11BD-993C-414F-9FFC-59E28441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742950</xdr:colOff>
      <xdr:row>98</xdr:row>
      <xdr:rowOff>14286</xdr:rowOff>
    </xdr:from>
    <xdr:to>
      <xdr:col>13</xdr:col>
      <xdr:colOff>323851</xdr:colOff>
      <xdr:row>114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6BFD8E-DCB9-4AD2-9AE3-69C88A99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1276349</xdr:colOff>
      <xdr:row>73</xdr:row>
      <xdr:rowOff>38100</xdr:rowOff>
    </xdr:from>
    <xdr:to>
      <xdr:col>6</xdr:col>
      <xdr:colOff>523875</xdr:colOff>
      <xdr:row>92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AF3D7F-7363-4652-BC73-E1063FEED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742950</xdr:colOff>
      <xdr:row>26</xdr:row>
      <xdr:rowOff>4762</xdr:rowOff>
    </xdr:from>
    <xdr:to>
      <xdr:col>12</xdr:col>
      <xdr:colOff>742950</xdr:colOff>
      <xdr:row>41</xdr:row>
      <xdr:rowOff>4762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926283-580C-47CA-AA9B-42B9D51C8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37</xdr:row>
      <xdr:rowOff>38100</xdr:rowOff>
    </xdr:from>
    <xdr:to>
      <xdr:col>5</xdr:col>
      <xdr:colOff>933450</xdr:colOff>
      <xdr:row>51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F8D29E-CC61-4ED9-899E-112CB5F79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365 Pro Plus" id="{76A482DC-9D9C-4C27-A69E-76CA15C9CD68}" userId="365 Pro Plu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0" dT="2020-05-19T16:34:08.45" personId="{76A482DC-9D9C-4C27-A69E-76CA15C9CD68}" id="{2359D87E-2A41-4343-A178-C565E119F34D}">
    <text>A 30 de septiembre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936E-E50E-4953-9087-775AC4DA6F0F}">
  <dimension ref="A3:F120"/>
  <sheetViews>
    <sheetView tabSelected="1" topLeftCell="A4" workbookViewId="0">
      <selection activeCell="I3" sqref="I3"/>
    </sheetView>
  </sheetViews>
  <sheetFormatPr baseColWidth="10" defaultRowHeight="15" x14ac:dyDescent="0.25"/>
  <cols>
    <col min="1" max="1" width="30.140625" style="1" customWidth="1"/>
    <col min="2" max="2" width="18" customWidth="1"/>
    <col min="3" max="3" width="15.28515625" bestFit="1" customWidth="1"/>
    <col min="4" max="4" width="14.7109375" customWidth="1"/>
    <col min="5" max="5" width="14.85546875" customWidth="1"/>
    <col min="6" max="6" width="15.28515625" customWidth="1"/>
  </cols>
  <sheetData>
    <row r="3" spans="1:6" ht="18.75" x14ac:dyDescent="0.3">
      <c r="D3" s="3" t="s">
        <v>0</v>
      </c>
    </row>
    <row r="4" spans="1:6" ht="18.75" x14ac:dyDescent="0.3">
      <c r="D4" s="3" t="s">
        <v>42</v>
      </c>
    </row>
    <row r="5" spans="1:6" s="4" customFormat="1" ht="14.25" customHeight="1" x14ac:dyDescent="0.3">
      <c r="A5" s="5"/>
      <c r="D5" s="3"/>
    </row>
    <row r="7" spans="1:6" s="1" customFormat="1" ht="15.75" x14ac:dyDescent="0.25">
      <c r="A7" s="7"/>
      <c r="B7" s="8" t="s">
        <v>12</v>
      </c>
      <c r="C7" s="8" t="s">
        <v>13</v>
      </c>
      <c r="D7" s="8" t="s">
        <v>14</v>
      </c>
      <c r="E7" s="8" t="s">
        <v>15</v>
      </c>
      <c r="F7" s="8" t="s">
        <v>23</v>
      </c>
    </row>
    <row r="8" spans="1:6" ht="15.75" x14ac:dyDescent="0.25">
      <c r="A8" s="9" t="s">
        <v>1</v>
      </c>
      <c r="B8" s="10">
        <v>16102.02</v>
      </c>
      <c r="C8" s="10">
        <v>11800.16</v>
      </c>
      <c r="D8" s="10">
        <v>9666.7999999999993</v>
      </c>
      <c r="E8" s="10">
        <v>6682.53</v>
      </c>
      <c r="F8" s="10">
        <v>9539.67</v>
      </c>
    </row>
    <row r="9" spans="1:6" ht="15.75" x14ac:dyDescent="0.25">
      <c r="A9" s="9" t="s">
        <v>2</v>
      </c>
      <c r="B9" s="10">
        <v>14942.18</v>
      </c>
      <c r="C9" s="10">
        <v>17909.09</v>
      </c>
      <c r="D9" s="10">
        <v>10370.030000000001</v>
      </c>
      <c r="E9" s="10">
        <v>15849.28</v>
      </c>
      <c r="F9" s="10">
        <v>9309.99</v>
      </c>
    </row>
    <row r="10" spans="1:6" ht="15.75" x14ac:dyDescent="0.25">
      <c r="A10" s="9" t="s">
        <v>3</v>
      </c>
      <c r="B10" s="10">
        <v>20678.27</v>
      </c>
      <c r="C10" s="10">
        <v>19532.810000000001</v>
      </c>
      <c r="D10" s="10">
        <v>14701.86</v>
      </c>
      <c r="E10" s="10">
        <v>9396.51</v>
      </c>
      <c r="F10" s="10">
        <v>13268.73</v>
      </c>
    </row>
    <row r="11" spans="1:6" ht="15.75" x14ac:dyDescent="0.25">
      <c r="A11" s="9" t="s">
        <v>4</v>
      </c>
      <c r="B11" s="10">
        <v>28057.41</v>
      </c>
      <c r="C11" s="10">
        <v>14520.36</v>
      </c>
      <c r="D11" s="10">
        <v>13835.11</v>
      </c>
      <c r="E11" s="10">
        <v>11629.32</v>
      </c>
      <c r="F11" s="10">
        <v>10054.68</v>
      </c>
    </row>
    <row r="12" spans="1:6" ht="15.75" x14ac:dyDescent="0.25">
      <c r="A12" s="9" t="s">
        <v>5</v>
      </c>
      <c r="B12" s="10">
        <v>14084.86</v>
      </c>
      <c r="C12" s="10">
        <v>16836.810000000001</v>
      </c>
      <c r="D12" s="10">
        <v>9244.49</v>
      </c>
      <c r="E12" s="10">
        <v>12567.09</v>
      </c>
      <c r="F12" s="10">
        <v>9917.48</v>
      </c>
    </row>
    <row r="13" spans="1:6" ht="15.75" x14ac:dyDescent="0.25">
      <c r="A13" s="9" t="s">
        <v>6</v>
      </c>
      <c r="B13" s="10">
        <v>20211.86</v>
      </c>
      <c r="C13" s="10">
        <v>25445.45</v>
      </c>
      <c r="D13" s="10">
        <v>22479.26</v>
      </c>
      <c r="E13" s="10">
        <v>9560.15</v>
      </c>
      <c r="F13" s="10">
        <v>11831.82</v>
      </c>
    </row>
    <row r="14" spans="1:6" ht="15.75" x14ac:dyDescent="0.25">
      <c r="A14" s="9" t="s">
        <v>7</v>
      </c>
      <c r="B14" s="10">
        <v>15836.78</v>
      </c>
      <c r="C14" s="10">
        <v>16897.78</v>
      </c>
      <c r="D14" s="10">
        <v>16867.52</v>
      </c>
      <c r="E14" s="10">
        <v>11440.29</v>
      </c>
      <c r="F14" s="10">
        <v>11946.46</v>
      </c>
    </row>
    <row r="15" spans="1:6" ht="15.75" x14ac:dyDescent="0.25">
      <c r="A15" s="9" t="s">
        <v>16</v>
      </c>
      <c r="B15" s="10">
        <v>4727.93</v>
      </c>
      <c r="C15" s="10">
        <v>4405.7299999999996</v>
      </c>
      <c r="D15" s="10">
        <v>5470.41</v>
      </c>
      <c r="E15" s="10">
        <v>2437.1999999999998</v>
      </c>
      <c r="F15" s="10">
        <v>5812.18</v>
      </c>
    </row>
    <row r="16" spans="1:6" ht="15.75" x14ac:dyDescent="0.25">
      <c r="A16" s="9" t="s">
        <v>8</v>
      </c>
      <c r="B16" s="10">
        <v>21811.96</v>
      </c>
      <c r="C16" s="10">
        <v>18053.52</v>
      </c>
      <c r="D16" s="10">
        <v>17649.689999999999</v>
      </c>
      <c r="E16" s="10">
        <v>8606.76</v>
      </c>
      <c r="F16" s="10">
        <v>18389.25</v>
      </c>
    </row>
    <row r="17" spans="1:6" ht="15.75" x14ac:dyDescent="0.25">
      <c r="A17" s="9" t="s">
        <v>9</v>
      </c>
      <c r="B17" s="10"/>
      <c r="C17" s="10">
        <v>22557.86</v>
      </c>
      <c r="D17" s="10">
        <v>11010.03</v>
      </c>
      <c r="E17" s="10">
        <v>11494.13</v>
      </c>
      <c r="F17" s="10">
        <v>9228.31</v>
      </c>
    </row>
    <row r="18" spans="1:6" ht="15.75" x14ac:dyDescent="0.25">
      <c r="A18" s="9" t="s">
        <v>10</v>
      </c>
      <c r="B18" s="10"/>
      <c r="C18" s="10">
        <v>21463.61</v>
      </c>
      <c r="D18" s="10">
        <v>19557.38</v>
      </c>
      <c r="E18" s="10">
        <v>26587.52</v>
      </c>
      <c r="F18" s="10">
        <v>11344.58</v>
      </c>
    </row>
    <row r="19" spans="1:6" ht="15.75" x14ac:dyDescent="0.25">
      <c r="A19" s="9" t="s">
        <v>11</v>
      </c>
      <c r="B19" s="10"/>
      <c r="C19" s="10">
        <v>17292.41</v>
      </c>
      <c r="D19" s="10">
        <v>11158.35</v>
      </c>
      <c r="E19" s="10">
        <v>17374.8</v>
      </c>
      <c r="F19" s="10">
        <v>10952.2</v>
      </c>
    </row>
    <row r="20" spans="1:6" ht="15.75" x14ac:dyDescent="0.25">
      <c r="A20" s="7"/>
      <c r="B20" s="10"/>
      <c r="C20" s="10"/>
      <c r="D20" s="10"/>
      <c r="E20" s="10"/>
      <c r="F20" s="11"/>
    </row>
    <row r="21" spans="1:6" ht="15.75" x14ac:dyDescent="0.25">
      <c r="A21" s="9" t="s">
        <v>17</v>
      </c>
      <c r="B21" s="10">
        <f>SUM(B8:B19)</f>
        <v>156453.26999999999</v>
      </c>
      <c r="C21" s="10">
        <f t="shared" ref="C21:F21" si="0">SUM(C8:C19)</f>
        <v>206715.59</v>
      </c>
      <c r="D21" s="10">
        <f t="shared" si="0"/>
        <v>162010.93000000002</v>
      </c>
      <c r="E21" s="10">
        <f t="shared" si="0"/>
        <v>143625.57999999999</v>
      </c>
      <c r="F21" s="10">
        <f t="shared" si="0"/>
        <v>131595.35</v>
      </c>
    </row>
    <row r="24" spans="1:6" ht="15.75" customHeight="1" x14ac:dyDescent="0.25"/>
    <row r="25" spans="1:6" s="4" customFormat="1" x14ac:dyDescent="0.25">
      <c r="A25" s="5"/>
    </row>
    <row r="26" spans="1:6" s="4" customFormat="1" x14ac:dyDescent="0.25">
      <c r="A26" s="5"/>
    </row>
    <row r="27" spans="1:6" s="4" customFormat="1" x14ac:dyDescent="0.25">
      <c r="A27" s="5"/>
    </row>
    <row r="28" spans="1:6" s="4" customFormat="1" x14ac:dyDescent="0.25">
      <c r="A28" s="5"/>
    </row>
    <row r="29" spans="1:6" s="4" customFormat="1" ht="18.75" x14ac:dyDescent="0.3">
      <c r="A29" s="5"/>
      <c r="C29" s="20" t="s">
        <v>43</v>
      </c>
    </row>
    <row r="30" spans="1:6" s="4" customFormat="1" x14ac:dyDescent="0.25">
      <c r="A30" s="5"/>
    </row>
    <row r="31" spans="1:6" s="4" customFormat="1" ht="15.75" x14ac:dyDescent="0.25">
      <c r="A31" s="5"/>
      <c r="B31" s="8" t="s">
        <v>12</v>
      </c>
      <c r="C31" s="8" t="s">
        <v>13</v>
      </c>
      <c r="D31" s="8" t="s">
        <v>14</v>
      </c>
      <c r="E31" s="8" t="s">
        <v>15</v>
      </c>
      <c r="F31" s="8" t="s">
        <v>23</v>
      </c>
    </row>
    <row r="32" spans="1:6" s="4" customFormat="1" ht="15.75" x14ac:dyDescent="0.25">
      <c r="A32" s="9" t="s">
        <v>44</v>
      </c>
      <c r="B32" s="7">
        <v>1300</v>
      </c>
      <c r="C32" s="7">
        <v>1821</v>
      </c>
      <c r="D32" s="7">
        <v>1706</v>
      </c>
      <c r="E32" s="7">
        <v>1619</v>
      </c>
      <c r="F32" s="7">
        <v>1579</v>
      </c>
    </row>
    <row r="33" spans="1:6" s="4" customFormat="1" ht="15.75" x14ac:dyDescent="0.25">
      <c r="A33" s="9"/>
      <c r="B33" s="7"/>
      <c r="C33" s="7"/>
      <c r="D33" s="7"/>
      <c r="E33" s="7"/>
      <c r="F33" s="7"/>
    </row>
    <row r="34" spans="1:6" s="4" customFormat="1" ht="15.75" x14ac:dyDescent="0.25">
      <c r="A34" s="5"/>
      <c r="B34" s="8" t="s">
        <v>12</v>
      </c>
      <c r="C34" s="8" t="s">
        <v>13</v>
      </c>
      <c r="D34" s="8" t="s">
        <v>14</v>
      </c>
      <c r="E34" s="8" t="s">
        <v>15</v>
      </c>
      <c r="F34" s="8" t="s">
        <v>23</v>
      </c>
    </row>
    <row r="35" spans="1:6" s="4" customFormat="1" ht="15.75" x14ac:dyDescent="0.25">
      <c r="A35" s="9" t="s">
        <v>45</v>
      </c>
      <c r="B35" s="21">
        <f t="shared" ref="B35:E35" si="1">B21/B32</f>
        <v>120.34866923076922</v>
      </c>
      <c r="C35" s="21">
        <f t="shared" si="1"/>
        <v>113.5176221856123</v>
      </c>
      <c r="D35" s="21">
        <f t="shared" si="1"/>
        <v>94.965375146541632</v>
      </c>
      <c r="E35" s="21">
        <f t="shared" si="1"/>
        <v>88.712526250772072</v>
      </c>
      <c r="F35" s="21">
        <f>F21/F32</f>
        <v>83.34094363521217</v>
      </c>
    </row>
    <row r="36" spans="1:6" s="4" customFormat="1" x14ac:dyDescent="0.25">
      <c r="A36" s="5"/>
    </row>
    <row r="37" spans="1:6" s="4" customFormat="1" x14ac:dyDescent="0.25">
      <c r="A37" s="5"/>
    </row>
    <row r="38" spans="1:6" s="4" customFormat="1" x14ac:dyDescent="0.25">
      <c r="A38" s="5"/>
    </row>
    <row r="39" spans="1:6" s="4" customFormat="1" x14ac:dyDescent="0.25">
      <c r="A39" s="5"/>
    </row>
    <row r="40" spans="1:6" s="4" customFormat="1" x14ac:dyDescent="0.25">
      <c r="A40" s="5"/>
    </row>
    <row r="41" spans="1:6" s="4" customFormat="1" x14ac:dyDescent="0.25">
      <c r="A41" s="5"/>
    </row>
    <row r="42" spans="1:6" s="4" customFormat="1" x14ac:dyDescent="0.25">
      <c r="A42" s="5"/>
    </row>
    <row r="43" spans="1:6" s="4" customFormat="1" x14ac:dyDescent="0.25">
      <c r="A43" s="5"/>
    </row>
    <row r="44" spans="1:6" s="4" customFormat="1" x14ac:dyDescent="0.25">
      <c r="A44" s="5"/>
    </row>
    <row r="45" spans="1:6" s="4" customFormat="1" x14ac:dyDescent="0.25">
      <c r="A45" s="5"/>
    </row>
    <row r="46" spans="1:6" s="4" customFormat="1" x14ac:dyDescent="0.25">
      <c r="A46" s="5"/>
    </row>
    <row r="47" spans="1:6" s="4" customFormat="1" x14ac:dyDescent="0.25">
      <c r="A47" s="5"/>
    </row>
    <row r="48" spans="1:6" s="4" customFormat="1" x14ac:dyDescent="0.25">
      <c r="A48" s="5"/>
    </row>
    <row r="49" spans="1:6" s="4" customFormat="1" x14ac:dyDescent="0.25">
      <c r="A49" s="5"/>
    </row>
    <row r="50" spans="1:6" s="4" customFormat="1" x14ac:dyDescent="0.25">
      <c r="A50" s="5"/>
    </row>
    <row r="51" spans="1:6" s="4" customFormat="1" x14ac:dyDescent="0.25">
      <c r="A51" s="5"/>
    </row>
    <row r="52" spans="1:6" s="4" customFormat="1" x14ac:dyDescent="0.25">
      <c r="A52" s="5"/>
    </row>
    <row r="53" spans="1:6" s="4" customFormat="1" x14ac:dyDescent="0.25">
      <c r="A53" s="5"/>
    </row>
    <row r="54" spans="1:6" s="4" customFormat="1" x14ac:dyDescent="0.25">
      <c r="A54" s="5"/>
    </row>
    <row r="55" spans="1:6" s="4" customFormat="1" x14ac:dyDescent="0.25">
      <c r="A55" s="5"/>
    </row>
    <row r="57" spans="1:6" ht="18.75" x14ac:dyDescent="0.3">
      <c r="C57" s="3" t="s">
        <v>18</v>
      </c>
    </row>
    <row r="60" spans="1:6" ht="15.75" x14ac:dyDescent="0.25">
      <c r="A60" s="7"/>
      <c r="B60" s="8" t="s">
        <v>12</v>
      </c>
      <c r="C60" s="8" t="s">
        <v>13</v>
      </c>
      <c r="D60" s="8" t="s">
        <v>14</v>
      </c>
      <c r="E60" s="8" t="s">
        <v>15</v>
      </c>
      <c r="F60" s="8" t="s">
        <v>23</v>
      </c>
    </row>
    <row r="61" spans="1:6" ht="15.75" x14ac:dyDescent="0.25">
      <c r="A61" s="9" t="s">
        <v>19</v>
      </c>
      <c r="B61" s="10">
        <f>SUM(B8:B10)</f>
        <v>51722.47</v>
      </c>
      <c r="C61" s="10">
        <f>SUM(C8:C10)</f>
        <v>49242.06</v>
      </c>
      <c r="D61" s="10">
        <f>SUM(D8:D10)</f>
        <v>34738.69</v>
      </c>
      <c r="E61" s="10">
        <f>SUM(E8:E10)</f>
        <v>31928.32</v>
      </c>
      <c r="F61" s="10">
        <f>SUM(F8:F10)</f>
        <v>32118.39</v>
      </c>
    </row>
    <row r="62" spans="1:6" ht="15.75" x14ac:dyDescent="0.25">
      <c r="A62" s="9" t="s">
        <v>20</v>
      </c>
      <c r="B62" s="10">
        <f>SUM(B11:B13)</f>
        <v>62354.130000000005</v>
      </c>
      <c r="C62" s="10">
        <f>SUM(C11:C13)</f>
        <v>56802.62</v>
      </c>
      <c r="D62" s="10">
        <f>SUM(D11:D13)</f>
        <v>45558.86</v>
      </c>
      <c r="E62" s="10">
        <f>SUM(E11:E13)</f>
        <v>33756.559999999998</v>
      </c>
      <c r="F62" s="10">
        <f>SUM(F11:F13)</f>
        <v>31803.98</v>
      </c>
    </row>
    <row r="63" spans="1:6" ht="15.75" x14ac:dyDescent="0.25">
      <c r="A63" s="9" t="s">
        <v>21</v>
      </c>
      <c r="B63" s="10">
        <f>SUM(B14:B16)</f>
        <v>42376.67</v>
      </c>
      <c r="C63" s="10">
        <f>SUM(C14:C16)</f>
        <v>39357.03</v>
      </c>
      <c r="D63" s="10">
        <f>SUM(D14:D16)</f>
        <v>39987.619999999995</v>
      </c>
      <c r="E63" s="10">
        <f>SUM(E14:E16)</f>
        <v>22484.25</v>
      </c>
      <c r="F63" s="10">
        <f>SUM(F14:F16)</f>
        <v>36147.89</v>
      </c>
    </row>
    <row r="64" spans="1:6" ht="15.75" x14ac:dyDescent="0.25">
      <c r="A64" s="9" t="s">
        <v>22</v>
      </c>
      <c r="B64" s="11"/>
      <c r="C64" s="10">
        <f>SUM(C17:C19)</f>
        <v>61313.880000000005</v>
      </c>
      <c r="D64" s="10">
        <f>SUM(D17:D19)</f>
        <v>41725.760000000002</v>
      </c>
      <c r="E64" s="10">
        <f>SUM(E17:E19)</f>
        <v>55456.45</v>
      </c>
      <c r="F64" s="10">
        <f>SUM(F17:F19)</f>
        <v>31525.09</v>
      </c>
    </row>
    <row r="65" spans="1:6" x14ac:dyDescent="0.25">
      <c r="B65" s="2"/>
      <c r="C65" s="2"/>
      <c r="D65" s="2"/>
      <c r="E65" s="2"/>
    </row>
    <row r="67" spans="1:6" s="4" customFormat="1" x14ac:dyDescent="0.25">
      <c r="A67" s="5"/>
    </row>
    <row r="68" spans="1:6" s="4" customFormat="1" ht="18.75" x14ac:dyDescent="0.3">
      <c r="A68" s="5"/>
      <c r="C68" s="3" t="s">
        <v>40</v>
      </c>
    </row>
    <row r="69" spans="1:6" s="4" customFormat="1" ht="18.75" x14ac:dyDescent="0.3">
      <c r="A69" s="5"/>
      <c r="C69" s="3"/>
    </row>
    <row r="70" spans="1:6" x14ac:dyDescent="0.25">
      <c r="B70" s="19" t="s">
        <v>12</v>
      </c>
      <c r="C70" s="19" t="s">
        <v>13</v>
      </c>
      <c r="D70" s="19" t="s">
        <v>14</v>
      </c>
      <c r="E70" s="19" t="s">
        <v>41</v>
      </c>
      <c r="F70" s="19" t="s">
        <v>23</v>
      </c>
    </row>
    <row r="71" spans="1:6" x14ac:dyDescent="0.25">
      <c r="A71" s="18" t="s">
        <v>39</v>
      </c>
      <c r="B71" s="2">
        <f>SUM(B61:B62)</f>
        <v>114076.6</v>
      </c>
      <c r="C71" s="2">
        <f>SUM(C61:C62)</f>
        <v>106044.68</v>
      </c>
      <c r="D71" s="2">
        <f>SUM(D61:D62)</f>
        <v>80297.55</v>
      </c>
      <c r="E71" s="2">
        <f>SUM(E61:E62)</f>
        <v>65684.88</v>
      </c>
      <c r="F71" s="2">
        <f>SUM(F61:F62)</f>
        <v>63922.369999999995</v>
      </c>
    </row>
    <row r="74" spans="1:6" s="4" customFormat="1" x14ac:dyDescent="0.25">
      <c r="A74" s="5"/>
    </row>
    <row r="78" spans="1:6" s="4" customFormat="1" x14ac:dyDescent="0.25">
      <c r="A78" s="5"/>
    </row>
    <row r="79" spans="1:6" s="4" customFormat="1" x14ac:dyDescent="0.25">
      <c r="A79" s="5"/>
    </row>
    <row r="80" spans="1:6" s="4" customFormat="1" x14ac:dyDescent="0.25">
      <c r="A80" s="5"/>
    </row>
    <row r="81" spans="1:1" s="4" customFormat="1" x14ac:dyDescent="0.25">
      <c r="A81" s="5"/>
    </row>
    <row r="82" spans="1:1" s="4" customFormat="1" x14ac:dyDescent="0.25">
      <c r="A82" s="5"/>
    </row>
    <row r="83" spans="1:1" s="4" customFormat="1" x14ac:dyDescent="0.25">
      <c r="A83" s="5"/>
    </row>
    <row r="84" spans="1:1" s="4" customFormat="1" x14ac:dyDescent="0.25">
      <c r="A84" s="5"/>
    </row>
    <row r="85" spans="1:1" s="4" customFormat="1" x14ac:dyDescent="0.25">
      <c r="A85" s="5"/>
    </row>
    <row r="86" spans="1:1" s="4" customFormat="1" x14ac:dyDescent="0.25">
      <c r="A86" s="5"/>
    </row>
    <row r="87" spans="1:1" s="4" customFormat="1" x14ac:dyDescent="0.25">
      <c r="A87" s="5"/>
    </row>
    <row r="88" spans="1:1" s="4" customFormat="1" x14ac:dyDescent="0.25">
      <c r="A88" s="5"/>
    </row>
    <row r="89" spans="1:1" s="4" customFormat="1" x14ac:dyDescent="0.25">
      <c r="A89" s="5"/>
    </row>
    <row r="90" spans="1:1" s="4" customFormat="1" x14ac:dyDescent="0.25">
      <c r="A90" s="5"/>
    </row>
    <row r="91" spans="1:1" s="4" customFormat="1" x14ac:dyDescent="0.25">
      <c r="A91" s="5"/>
    </row>
    <row r="92" spans="1:1" s="4" customFormat="1" x14ac:dyDescent="0.25">
      <c r="A92" s="5"/>
    </row>
    <row r="93" spans="1:1" s="4" customFormat="1" x14ac:dyDescent="0.25">
      <c r="A93" s="5"/>
    </row>
    <row r="94" spans="1:1" s="4" customFormat="1" x14ac:dyDescent="0.25">
      <c r="A94" s="5"/>
    </row>
    <row r="95" spans="1:1" s="4" customFormat="1" x14ac:dyDescent="0.25">
      <c r="A95" s="5"/>
    </row>
    <row r="97" spans="1:6" ht="18.75" x14ac:dyDescent="0.3">
      <c r="C97" s="3" t="s">
        <v>26</v>
      </c>
    </row>
    <row r="100" spans="1:6" ht="15.75" x14ac:dyDescent="0.25">
      <c r="A100" s="7"/>
      <c r="B100" s="8" t="s">
        <v>12</v>
      </c>
      <c r="C100" s="8" t="s">
        <v>13</v>
      </c>
      <c r="D100" s="8" t="s">
        <v>14</v>
      </c>
      <c r="E100" s="8" t="s">
        <v>15</v>
      </c>
      <c r="F100" s="8" t="s">
        <v>23</v>
      </c>
    </row>
    <row r="101" spans="1:6" ht="15.75" x14ac:dyDescent="0.25">
      <c r="A101" s="9" t="s">
        <v>27</v>
      </c>
      <c r="B101" s="10">
        <f>SUM(B8:B11)</f>
        <v>79779.88</v>
      </c>
      <c r="C101" s="10">
        <f>SUM(C8:C11)</f>
        <v>63762.42</v>
      </c>
      <c r="D101" s="10">
        <f>SUM(D8:D11)</f>
        <v>48573.8</v>
      </c>
      <c r="E101" s="10">
        <f>SUM(E8:E11)</f>
        <v>43557.64</v>
      </c>
      <c r="F101" s="10">
        <f>SUM(F8:F11)</f>
        <v>42173.07</v>
      </c>
    </row>
    <row r="102" spans="1:6" ht="15.75" x14ac:dyDescent="0.25">
      <c r="A102" s="9" t="s">
        <v>28</v>
      </c>
      <c r="B102" s="10">
        <f>SUM(B12:B15)</f>
        <v>54861.43</v>
      </c>
      <c r="C102" s="10">
        <f>SUM(C12:C15)</f>
        <v>63585.770000000004</v>
      </c>
      <c r="D102" s="10">
        <f>SUM(D12:D15)</f>
        <v>54061.680000000008</v>
      </c>
      <c r="E102" s="10">
        <f>SUM(E12:E15)</f>
        <v>36004.729999999996</v>
      </c>
      <c r="F102" s="10">
        <f>SUM(F12:F15)</f>
        <v>39507.939999999995</v>
      </c>
    </row>
    <row r="103" spans="1:6" ht="15.75" x14ac:dyDescent="0.25">
      <c r="A103" s="9" t="s">
        <v>29</v>
      </c>
      <c r="B103" s="11"/>
      <c r="C103" s="10">
        <f>SUM(C16:C19)</f>
        <v>79367.400000000009</v>
      </c>
      <c r="D103" s="10">
        <f>SUM(D16:D19)</f>
        <v>59375.450000000004</v>
      </c>
      <c r="E103" s="10">
        <f>SUM(E16:E19)</f>
        <v>64063.210000000006</v>
      </c>
      <c r="F103" s="10">
        <f>SUM(F16:F19)</f>
        <v>49914.34</v>
      </c>
    </row>
    <row r="114" spans="1:6" s="4" customFormat="1" x14ac:dyDescent="0.25">
      <c r="A114" s="5"/>
    </row>
    <row r="116" spans="1:6" s="4" customFormat="1" x14ac:dyDescent="0.25">
      <c r="A116" s="5"/>
    </row>
    <row r="117" spans="1:6" ht="18.75" x14ac:dyDescent="0.3">
      <c r="C117" s="3" t="s">
        <v>25</v>
      </c>
    </row>
    <row r="119" spans="1:6" ht="15.75" x14ac:dyDescent="0.25">
      <c r="A119" s="7"/>
      <c r="B119" s="8" t="s">
        <v>12</v>
      </c>
      <c r="C119" s="8" t="s">
        <v>13</v>
      </c>
      <c r="D119" s="8" t="s">
        <v>14</v>
      </c>
      <c r="E119" s="8" t="s">
        <v>15</v>
      </c>
      <c r="F119" s="8" t="s">
        <v>23</v>
      </c>
    </row>
    <row r="120" spans="1:6" ht="15.75" x14ac:dyDescent="0.25">
      <c r="A120" s="9" t="s">
        <v>24</v>
      </c>
      <c r="B120" s="12">
        <f>SUM(B8:B19)</f>
        <v>156453.26999999999</v>
      </c>
      <c r="C120" s="13">
        <f>SUM(C8:C19)</f>
        <v>206715.59</v>
      </c>
      <c r="D120" s="13">
        <f>SUM(D8:D19)</f>
        <v>162010.93000000002</v>
      </c>
      <c r="E120" s="13">
        <f>SUM(E8:E19)</f>
        <v>143625.57999999999</v>
      </c>
      <c r="F120" s="13">
        <f>SUM(F8:F19)</f>
        <v>131595.35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CD8B-5A59-4404-B80C-7B464A1B1515}">
  <dimension ref="A2:I14"/>
  <sheetViews>
    <sheetView workbookViewId="0">
      <selection activeCell="D21" sqref="D21"/>
    </sheetView>
  </sheetViews>
  <sheetFormatPr baseColWidth="10" defaultRowHeight="15" x14ac:dyDescent="0.25"/>
  <cols>
    <col min="1" max="1" width="33.28515625" customWidth="1"/>
    <col min="2" max="2" width="19" customWidth="1"/>
    <col min="3" max="3" width="9" customWidth="1"/>
    <col min="4" max="4" width="8.7109375" customWidth="1"/>
  </cols>
  <sheetData>
    <row r="2" spans="1:9" ht="18.75" x14ac:dyDescent="0.3">
      <c r="B2" s="3" t="s">
        <v>38</v>
      </c>
    </row>
    <row r="4" spans="1:9" s="5" customFormat="1" ht="15.75" x14ac:dyDescent="0.25">
      <c r="A4" s="7"/>
      <c r="B4" s="8">
        <v>2020</v>
      </c>
      <c r="C4" s="8" t="s">
        <v>30</v>
      </c>
      <c r="D4" s="8">
        <v>2019</v>
      </c>
      <c r="E4" s="8" t="s">
        <v>30</v>
      </c>
      <c r="F4" s="8">
        <v>2018</v>
      </c>
      <c r="G4" s="8" t="s">
        <v>30</v>
      </c>
      <c r="H4" s="8">
        <v>2017</v>
      </c>
      <c r="I4" s="8" t="s">
        <v>30</v>
      </c>
    </row>
    <row r="5" spans="1:9" ht="15.75" x14ac:dyDescent="0.25">
      <c r="A5" s="14" t="s">
        <v>31</v>
      </c>
      <c r="B5" s="7">
        <v>692</v>
      </c>
      <c r="C5" s="15">
        <f>B5/B12</f>
        <v>0.30687361419068737</v>
      </c>
      <c r="D5" s="7">
        <v>972</v>
      </c>
      <c r="E5" s="15">
        <f>D5/D12</f>
        <v>0.30994897959183676</v>
      </c>
      <c r="F5" s="7">
        <v>907</v>
      </c>
      <c r="G5" s="15">
        <f>F5/F12</f>
        <v>0.33065986146554865</v>
      </c>
      <c r="H5" s="7">
        <v>757</v>
      </c>
      <c r="I5" s="15">
        <f>H5/H12</f>
        <v>0.28522984174830446</v>
      </c>
    </row>
    <row r="6" spans="1:9" ht="15.75" x14ac:dyDescent="0.25">
      <c r="A6" s="14" t="s">
        <v>34</v>
      </c>
      <c r="B6" s="7">
        <v>566</v>
      </c>
      <c r="C6" s="15">
        <f>B6/B12</f>
        <v>0.25099778270509976</v>
      </c>
      <c r="D6" s="7">
        <v>844</v>
      </c>
      <c r="E6" s="15">
        <f>D6/D12</f>
        <v>0.26913265306122447</v>
      </c>
      <c r="F6" s="7">
        <v>749</v>
      </c>
      <c r="G6" s="15">
        <f>F6/F12</f>
        <v>0.27305869485964274</v>
      </c>
      <c r="H6" s="7">
        <v>675</v>
      </c>
      <c r="I6" s="15">
        <f>H6/H12</f>
        <v>0.25433308214016581</v>
      </c>
    </row>
    <row r="7" spans="1:9" ht="15.75" x14ac:dyDescent="0.25">
      <c r="A7" s="14" t="s">
        <v>35</v>
      </c>
      <c r="B7" s="7">
        <v>81</v>
      </c>
      <c r="C7" s="15">
        <f>B7/B12</f>
        <v>3.5920177383592017E-2</v>
      </c>
      <c r="D7" s="7">
        <v>129</v>
      </c>
      <c r="E7" s="15">
        <f>D7/D12</f>
        <v>4.1135204081632654E-2</v>
      </c>
      <c r="F7" s="7">
        <v>96</v>
      </c>
      <c r="G7" s="15">
        <f>F7/F12</f>
        <v>3.4998177178271965E-2</v>
      </c>
      <c r="H7" s="7">
        <v>101</v>
      </c>
      <c r="I7" s="15">
        <f>H7/H12</f>
        <v>3.8055764883195176E-2</v>
      </c>
    </row>
    <row r="8" spans="1:9" s="4" customFormat="1" ht="15.75" x14ac:dyDescent="0.25">
      <c r="A8" s="14" t="s">
        <v>37</v>
      </c>
      <c r="B8" s="7"/>
      <c r="C8" s="15"/>
      <c r="D8" s="7">
        <v>0</v>
      </c>
      <c r="E8" s="7"/>
      <c r="F8" s="7">
        <v>9</v>
      </c>
      <c r="G8" s="15">
        <f>F8/F12</f>
        <v>3.2810791104629965E-3</v>
      </c>
      <c r="H8" s="7">
        <v>20</v>
      </c>
      <c r="I8" s="15">
        <f>H8/H12</f>
        <v>7.5357950263752827E-3</v>
      </c>
    </row>
    <row r="9" spans="1:9" ht="15.75" x14ac:dyDescent="0.25">
      <c r="A9" s="14" t="s">
        <v>36</v>
      </c>
      <c r="B9" s="7">
        <v>471</v>
      </c>
      <c r="C9" s="15">
        <f>B9/B12</f>
        <v>0.20886917960088691</v>
      </c>
      <c r="D9" s="7">
        <v>758</v>
      </c>
      <c r="E9" s="15">
        <f>D9/D12</f>
        <v>0.24170918367346939</v>
      </c>
      <c r="F9" s="7">
        <v>771</v>
      </c>
      <c r="G9" s="15">
        <f>F9/F12</f>
        <v>0.28107911046299672</v>
      </c>
      <c r="H9" s="7">
        <v>759</v>
      </c>
      <c r="I9" s="15">
        <f>H9/H12</f>
        <v>0.28598342125094195</v>
      </c>
    </row>
    <row r="10" spans="1:9" ht="15.75" x14ac:dyDescent="0.25">
      <c r="A10" s="14" t="s">
        <v>32</v>
      </c>
      <c r="B10" s="7">
        <v>445</v>
      </c>
      <c r="C10" s="15">
        <f>B10/B12</f>
        <v>0.19733924611973391</v>
      </c>
      <c r="D10" s="7">
        <v>433</v>
      </c>
      <c r="E10" s="15">
        <f>D10/D12</f>
        <v>0.13807397959183673</v>
      </c>
      <c r="F10" s="7">
        <v>211</v>
      </c>
      <c r="G10" s="15">
        <f>F10/F12</f>
        <v>7.6923076923076927E-2</v>
      </c>
      <c r="H10" s="7">
        <v>342</v>
      </c>
      <c r="I10" s="15">
        <f>H10/H12</f>
        <v>0.12886209495101733</v>
      </c>
    </row>
    <row r="11" spans="1:9" ht="15.75" x14ac:dyDescent="0.25">
      <c r="A11" s="14"/>
      <c r="C11" s="11"/>
      <c r="D11" s="11"/>
      <c r="E11" s="11"/>
      <c r="F11" s="11"/>
      <c r="G11" s="11"/>
      <c r="H11" s="11"/>
      <c r="I11" s="11"/>
    </row>
    <row r="12" spans="1:9" ht="15.75" x14ac:dyDescent="0.25">
      <c r="A12" s="14" t="s">
        <v>33</v>
      </c>
      <c r="B12" s="16">
        <f>SUM(B5:B10)</f>
        <v>2255</v>
      </c>
      <c r="C12" s="17">
        <f>SUM(C5:C10)</f>
        <v>1</v>
      </c>
      <c r="D12" s="16">
        <f t="shared" ref="B12:H12" si="0">SUM(D5:D10)</f>
        <v>3136</v>
      </c>
      <c r="E12" s="17">
        <f>SUM(E5:E10)</f>
        <v>1</v>
      </c>
      <c r="F12" s="16">
        <f t="shared" si="0"/>
        <v>2743</v>
      </c>
      <c r="G12" s="17">
        <f>SUM(G5:G10)</f>
        <v>1</v>
      </c>
      <c r="H12" s="16">
        <f t="shared" si="0"/>
        <v>2654</v>
      </c>
      <c r="I12" s="17">
        <f>SUM(I5:I10)</f>
        <v>1</v>
      </c>
    </row>
    <row r="14" spans="1:9" x14ac:dyDescent="0.25">
      <c r="B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Facturación Visados.</vt:lpstr>
      <vt:lpstr>Evolución Documentos Visados.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usuarioç</dc:creator>
  <cp:lastModifiedBy>Usuario</cp:lastModifiedBy>
  <dcterms:created xsi:type="dcterms:W3CDTF">2020-05-15T14:53:42Z</dcterms:created>
  <dcterms:modified xsi:type="dcterms:W3CDTF">2020-09-30T15:30:03Z</dcterms:modified>
</cp:coreProperties>
</file>